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Configuración" sheetId="1" r:id="rId4"/>
    <sheet state="visible" name="Cálculo Mensual" sheetId="2" r:id="rId5"/>
    <sheet state="hidden" name="Hoja1" sheetId="3" r:id="rId6"/>
  </sheets>
  <definedNames>
    <definedName name="MESES">Hoja1!$B$3:$D$15</definedName>
  </definedNames>
  <calcPr/>
  <extLst>
    <ext uri="GoogleSheetsCustomDataVersion1">
      <go:sheetsCustomData xmlns:go="http://customooxmlschemas.google.com/" r:id="rId7" roundtripDataSignature="AMtx7mghcWzwPIJ6+QYZn8r8biIInDG10w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G6">
      <text>
        <t xml:space="preserve">======
ID#AAAAT5AgZg4
Excel Negocios    (2022-01-10 13:17:02)
No olvide ingresar el valor de la UIT.
Año 2022: 4600 | Año 2021: 4400</t>
      </text>
    </comment>
  </commentList>
  <extLst>
    <ext uri="GoogleSheetsCustomDataVersion1">
      <go:sheetsCustomData xmlns:go="http://customooxmlschemas.google.com/" r:id="rId1" roundtripDataSignature="AMtx7mhVRCQoqcO/AtP0CiU9b8MewMeuoA=="/>
    </ext>
  </extLst>
</comments>
</file>

<file path=xl/sharedStrings.xml><?xml version="1.0" encoding="utf-8"?>
<sst xmlns="http://schemas.openxmlformats.org/spreadsheetml/2006/main" count="99" uniqueCount="51">
  <si>
    <t>NUEVOS PARAMETROS - RENTA DE QUINTA CATEGORÍA 2022</t>
  </si>
  <si>
    <t>Valor de la UIT</t>
  </si>
  <si>
    <t>RENTA IMPONIBLE DE TRABAJO</t>
  </si>
  <si>
    <t>TASA</t>
  </si>
  <si>
    <t>Hasta</t>
  </si>
  <si>
    <t>UIT</t>
  </si>
  <si>
    <t>ó</t>
  </si>
  <si>
    <t>Por el Exceso de</t>
  </si>
  <si>
    <t>y hasta</t>
  </si>
  <si>
    <t xml:space="preserve">CÁLCULO DEL IMPUESTO A LA RENTA DE QUINTA CATEGORIA 2022- MENSUAL </t>
  </si>
  <si>
    <t>Retención Quinta Mensual</t>
  </si>
  <si>
    <t>Enero</t>
  </si>
  <si>
    <t>Remueración Mensual (Actual)</t>
  </si>
  <si>
    <t>Asignación Familiar</t>
  </si>
  <si>
    <t>Otros</t>
  </si>
  <si>
    <t>Remuneración Mes</t>
  </si>
  <si>
    <t>S/.</t>
  </si>
  <si>
    <t>Horas Extras</t>
  </si>
  <si>
    <t>Remuneraciones Proyectadas</t>
  </si>
  <si>
    <t>Gratificación Julio</t>
  </si>
  <si>
    <t>Gratificación Diciembre</t>
  </si>
  <si>
    <t>Bonificación Extraordinaria</t>
  </si>
  <si>
    <t>Remuneraciones Percibidas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</si>
  <si>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</si>
  <si>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</si>
  <si>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</si>
  <si>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</si>
  <si>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</si>
  <si>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</si>
  <si>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</si>
  <si>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</si>
  <si>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</si>
  <si>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</si>
  <si>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Renta Bruta</t>
  </si>
  <si>
    <t>Deducción de 7 UIT  (UIT = S/ 4,600)</t>
  </si>
  <si>
    <t>Deducción de 3 UIT (UIT = S/ 4,600)</t>
  </si>
  <si>
    <t>Total Renta Quinta Categoría</t>
  </si>
  <si>
    <t>►</t>
  </si>
  <si>
    <t>Renta Imponible de Trabajo</t>
  </si>
  <si>
    <t>Tasa</t>
  </si>
  <si>
    <t>Tramos</t>
  </si>
  <si>
    <t>Impuesto a la renta anual</t>
  </si>
  <si>
    <t>Rentenciones Anteriores</t>
  </si>
  <si>
    <t>Septiembre</t>
  </si>
  <si>
    <t>Renta Imponible por Retener</t>
  </si>
  <si>
    <t>Meses Pendientes por Retener</t>
  </si>
  <si>
    <t>Retención Mensual</t>
  </si>
  <si>
    <t>Meses</t>
  </si>
  <si>
    <t>Meses Proyectados</t>
  </si>
  <si>
    <t>Meses Retención</t>
  </si>
  <si>
    <t>Diciembre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</si>
</sst>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 [$S/.-280A]\ * #,##0.00_ ;_ [$S/.-280A]\ * \-#,##0.00_ ;_ [$S/.-280A]\ * &quot;-&quot;??_ ;_ @_ "/>
    <numFmt numFmtId="165" formatCode="_ * #,##0_ ;_ * \-#,##0_ ;_ * &quot;-&quot;??_ ;_ @_ "/>
    <numFmt numFmtId="166" formatCode="_ * #,##0.00_ ;_ * \-#,##0.00_ ;_ * &quot;-&quot;??_ ;_ @_ "/>
  </numFmts>
  <fonts count="23">
    <font>
      <sz val="11.0"/>
      <color theme="1"/>
      <name val="Calibri"/>
      <scheme val="minor"/>
    </font>
    <font>
      <b/>
      <u/>
      <sz val="18.0"/>
      <color theme="0"/>
      <name val="Calibri"/>
    </font>
    <font/>
    <font>
      <sz val="11.0"/>
      <color theme="1"/>
      <name val="Calibri"/>
    </font>
    <font>
      <sz val="8.0"/>
      <color theme="1"/>
      <name val="Arial"/>
    </font>
    <font>
      <b/>
      <sz val="12.0"/>
      <color theme="1"/>
      <name val="Calibri"/>
    </font>
    <font>
      <sz val="9.0"/>
      <color theme="1"/>
      <name val="Arial"/>
    </font>
    <font>
      <b/>
      <sz val="11.0"/>
      <color theme="1"/>
      <name val="Calibri"/>
    </font>
    <font>
      <b/>
      <sz val="18.0"/>
      <color theme="0"/>
      <name val="Calibri"/>
    </font>
    <font>
      <sz val="10.0"/>
      <color rgb="FF000000"/>
      <name val="Inherit"/>
    </font>
    <font>
      <sz val="10.0"/>
      <color rgb="FFFF0000"/>
      <name val="Inherit"/>
    </font>
    <font>
      <b/>
      <sz val="14.0"/>
      <color theme="0"/>
      <name val="Calibri"/>
    </font>
    <font>
      <sz val="11.0"/>
      <color rgb="FF0000CC"/>
      <name val="Calibri"/>
    </font>
    <font>
      <b/>
      <sz val="11.0"/>
      <color rgb="FFFF0000"/>
      <name val="Calibri"/>
    </font>
    <font>
      <b/>
      <sz val="11.0"/>
      <color rgb="FF0000CC"/>
      <name val="Calibri"/>
    </font>
    <font>
      <b/>
      <sz val="8.0"/>
      <color rgb="FF0000CC"/>
      <name val="Inherit"/>
    </font>
    <font>
      <sz val="11.0"/>
      <color rgb="FFFF0000"/>
      <name val="Calibri"/>
    </font>
    <font>
      <b/>
      <u/>
      <sz val="8.0"/>
      <color rgb="FF0000CC"/>
      <name val="Inherit"/>
    </font>
    <font>
      <b/>
      <sz val="10.0"/>
      <color rgb="FFFF0000"/>
      <name val="Inherit"/>
    </font>
    <font>
      <b/>
      <sz val="10.0"/>
      <color rgb="FF000000"/>
      <name val="Inherit"/>
    </font>
    <font>
      <b/>
      <sz val="10.0"/>
      <color theme="0"/>
      <name val="Inherit"/>
    </font>
    <font>
      <b/>
      <sz val="11.0"/>
      <color theme="0"/>
      <name val="Calibri"/>
    </font>
    <font>
      <color theme="1"/>
      <name val="Calibri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F4B083"/>
        <bgColor rgb="FFF4B083"/>
      </patternFill>
    </fill>
    <fill>
      <patternFill patternType="solid">
        <fgColor rgb="FFDEEAF6"/>
        <bgColor rgb="FFDEEAF6"/>
      </patternFill>
    </fill>
    <fill>
      <patternFill patternType="solid">
        <fgColor rgb="FF2F5496"/>
        <bgColor rgb="FF2F5496"/>
      </patternFill>
    </fill>
    <fill>
      <patternFill patternType="solid">
        <fgColor theme="0"/>
        <bgColor theme="0"/>
      </patternFill>
    </fill>
    <fill>
      <patternFill patternType="solid">
        <fgColor rgb="FF548135"/>
        <bgColor rgb="FF548135"/>
      </patternFill>
    </fill>
  </fills>
  <borders count="45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/>
    </border>
    <border>
      <bottom/>
    </border>
    <border>
      <right style="medium">
        <color rgb="FF000000"/>
      </right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/>
      <top/>
      <bottom style="thin">
        <color rgb="FF0000CC"/>
      </bottom>
    </border>
    <border>
      <top/>
      <bottom style="thin">
        <color rgb="FF0000CC"/>
      </bottom>
    </border>
    <border>
      <right/>
      <top/>
      <bottom style="thin">
        <color rgb="FF0000CC"/>
      </bottom>
    </border>
    <border>
      <left/>
      <right/>
      <top/>
      <bottom/>
    </border>
    <border>
      <left/>
      <right/>
      <top style="thin">
        <color rgb="FF0000CC"/>
      </top>
      <bottom style="thin">
        <color theme="1"/>
      </bottom>
    </border>
    <border>
      <left/>
      <right/>
      <top style="thin">
        <color rgb="FF0000CC"/>
      </top>
      <bottom/>
    </border>
    <border>
      <left/>
      <right/>
      <top style="thin">
        <color theme="1"/>
      </top>
      <bottom/>
    </border>
    <border>
      <left/>
      <right/>
      <top style="thin">
        <color theme="1"/>
      </top>
      <bottom style="thin">
        <color theme="1"/>
      </bottom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</border>
    <border>
      <left style="thin">
        <color rgb="FF0000CC"/>
      </left>
      <top style="thin">
        <color rgb="FF0000CC"/>
      </top>
    </border>
    <border>
      <top style="thin">
        <color rgb="FF0000CC"/>
      </top>
      <bottom style="thin">
        <color theme="1"/>
      </bottom>
    </border>
    <border>
      <top style="thin">
        <color rgb="FF0000CC"/>
      </top>
    </border>
    <border>
      <right style="thin">
        <color rgb="FF0000CC"/>
      </right>
      <top style="thin">
        <color rgb="FF0000CC"/>
      </top>
    </border>
    <border>
      <left style="thin">
        <color rgb="FF0000CC"/>
      </left>
    </border>
    <border>
      <right style="thin">
        <color rgb="FF0000CC"/>
      </right>
    </border>
    <border>
      <left style="thin">
        <color rgb="FF0000CC"/>
      </left>
      <bottom style="thin">
        <color rgb="FF0000CC"/>
      </bottom>
    </border>
    <border>
      <bottom style="thin">
        <color rgb="FF0000CC"/>
      </bottom>
    </border>
    <border>
      <right style="thin">
        <color rgb="FF0000CC"/>
      </right>
      <bottom style="thin">
        <color rgb="FF0000CC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bottom style="thin">
        <color theme="1"/>
      </bottom>
    </border>
    <border>
      <left/>
      <right/>
      <top style="thin">
        <color theme="1"/>
      </top>
      <bottom style="thin">
        <color rgb="FF0000CC"/>
      </bottom>
    </border>
    <border>
      <left style="thin">
        <color theme="1"/>
      </left>
      <right style="thin">
        <color theme="1"/>
      </right>
      <top/>
      <bottom style="thin">
        <color theme="1"/>
      </bottom>
    </border>
    <border>
      <left/>
      <right/>
      <top/>
      <bottom style="thin">
        <color theme="1"/>
      </bottom>
    </border>
    <border>
      <left/>
      <right/>
      <top/>
      <bottom style="thin">
        <color rgb="FF0000CC"/>
      </bottom>
    </border>
    <border>
      <left style="thin">
        <color rgb="FF0070C0"/>
      </left>
      <right style="thin">
        <color rgb="FF0070C0"/>
      </right>
      <top/>
      <bottom style="thin">
        <color rgb="FF0070C0"/>
      </bottom>
    </border>
    <border>
      <left/>
      <right/>
      <top style="thin">
        <color rgb="FF0000CC"/>
      </top>
      <bottom style="thin">
        <color rgb="FF0000CC"/>
      </bottom>
    </border>
  </borders>
  <cellStyleXfs count="1">
    <xf borderId="0" fillId="0" fontId="0" numFmtId="0" applyAlignment="1" applyFont="1"/>
  </cellStyleXfs>
  <cellXfs count="10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4" fillId="0" fontId="3" numFmtId="0" xfId="0" applyBorder="1" applyFont="1"/>
    <xf borderId="0" fillId="0" fontId="4" numFmtId="164" xfId="0" applyAlignment="1" applyFont="1" applyNumberFormat="1">
      <alignment vertical="center"/>
    </xf>
    <xf borderId="5" fillId="0" fontId="3" numFmtId="0" xfId="0" applyBorder="1" applyFont="1"/>
    <xf borderId="9" fillId="0" fontId="5" numFmtId="0" xfId="0" applyBorder="1" applyFont="1"/>
    <xf borderId="10" fillId="3" fontId="6" numFmtId="164" xfId="0" applyAlignment="1" applyBorder="1" applyFill="1" applyFont="1" applyNumberFormat="1">
      <alignment horizontal="center" vertical="center"/>
    </xf>
    <xf borderId="11" fillId="0" fontId="2" numFmtId="0" xfId="0" applyBorder="1" applyFont="1"/>
    <xf borderId="12" fillId="0" fontId="2" numFmtId="0" xfId="0" applyBorder="1" applyFont="1"/>
    <xf borderId="0" fillId="0" fontId="3" numFmtId="0" xfId="0" applyFont="1"/>
    <xf borderId="9" fillId="0" fontId="7" numFmtId="0" xfId="0" applyAlignment="1" applyBorder="1" applyFont="1">
      <alignment horizontal="center" vertical="center"/>
    </xf>
    <xf borderId="13" fillId="0" fontId="7" numFmtId="0" xfId="0" applyAlignment="1" applyBorder="1" applyFont="1">
      <alignment horizontal="center" vertical="center"/>
    </xf>
    <xf borderId="13" fillId="0" fontId="3" numFmtId="0" xfId="0" applyBorder="1" applyFont="1"/>
    <xf borderId="13" fillId="3" fontId="3" numFmtId="0" xfId="0" applyAlignment="1" applyBorder="1" applyFont="1">
      <alignment horizontal="center" vertical="center"/>
    </xf>
    <xf borderId="13" fillId="0" fontId="3" numFmtId="0" xfId="0" applyAlignment="1" applyBorder="1" applyFont="1">
      <alignment horizontal="center" vertical="center"/>
    </xf>
    <xf borderId="13" fillId="0" fontId="3" numFmtId="164" xfId="0" applyBorder="1" applyFont="1" applyNumberFormat="1"/>
    <xf borderId="13" fillId="3" fontId="3" numFmtId="9" xfId="0" applyAlignment="1" applyBorder="1" applyFont="1" applyNumberFormat="1">
      <alignment horizontal="center" vertical="center"/>
    </xf>
    <xf borderId="14" fillId="3" fontId="3" numFmtId="9" xfId="0" applyAlignment="1" applyBorder="1" applyFont="1" applyNumberFormat="1">
      <alignment horizontal="center" vertical="center"/>
    </xf>
    <xf borderId="15" fillId="0" fontId="2" numFmtId="0" xfId="0" applyBorder="1" applyFont="1"/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4" fontId="8" numFmtId="0" xfId="0" applyAlignment="1" applyBorder="1" applyFill="1" applyFont="1">
      <alignment horizontal="center" vertical="center"/>
    </xf>
    <xf borderId="20" fillId="0" fontId="2" numFmtId="0" xfId="0" applyBorder="1" applyFont="1"/>
    <xf borderId="21" fillId="0" fontId="2" numFmtId="0" xfId="0" applyBorder="1" applyFont="1"/>
    <xf borderId="22" fillId="5" fontId="8" numFmtId="0" xfId="0" applyAlignment="1" applyBorder="1" applyFill="1" applyFont="1">
      <alignment horizontal="center" vertical="center"/>
    </xf>
    <xf borderId="23" fillId="5" fontId="8" numFmtId="0" xfId="0" applyAlignment="1" applyBorder="1" applyFont="1">
      <alignment vertical="center"/>
    </xf>
    <xf borderId="24" fillId="5" fontId="8" numFmtId="0" xfId="0" applyAlignment="1" applyBorder="1" applyFont="1">
      <alignment vertical="center"/>
    </xf>
    <xf borderId="22" fillId="3" fontId="9" numFmtId="0" xfId="0" applyAlignment="1" applyBorder="1" applyFont="1">
      <alignment horizontal="left" vertical="center"/>
    </xf>
    <xf borderId="22" fillId="5" fontId="8" numFmtId="0" xfId="0" applyAlignment="1" applyBorder="1" applyFont="1">
      <alignment vertical="center"/>
    </xf>
    <xf borderId="13" fillId="3" fontId="10" numFmtId="0" xfId="0" applyAlignment="1" applyBorder="1" applyFont="1">
      <alignment horizontal="center" readingOrder="0" vertical="center"/>
    </xf>
    <xf borderId="25" fillId="5" fontId="8" numFmtId="0" xfId="0" applyAlignment="1" applyBorder="1" applyFont="1">
      <alignment vertical="center"/>
    </xf>
    <xf borderId="26" fillId="3" fontId="9" numFmtId="0" xfId="0" applyAlignment="1" applyBorder="1" applyFont="1">
      <alignment horizontal="left" vertical="center"/>
    </xf>
    <xf borderId="22" fillId="5" fontId="11" numFmtId="0" xfId="0" applyAlignment="1" applyBorder="1" applyFont="1">
      <alignment vertical="center"/>
    </xf>
    <xf borderId="27" fillId="0" fontId="3" numFmtId="165" xfId="0" applyAlignment="1" applyBorder="1" applyFont="1" applyNumberFormat="1">
      <alignment readingOrder="0"/>
    </xf>
    <xf borderId="27" fillId="0" fontId="3" numFmtId="165" xfId="0" applyBorder="1" applyFont="1" applyNumberFormat="1"/>
    <xf borderId="22" fillId="5" fontId="8" numFmtId="165" xfId="0" applyAlignment="1" applyBorder="1" applyFont="1" applyNumberFormat="1">
      <alignment vertical="center"/>
    </xf>
    <xf borderId="28" fillId="0" fontId="12" numFmtId="0" xfId="0" applyBorder="1" applyFont="1"/>
    <xf borderId="29" fillId="0" fontId="13" numFmtId="0" xfId="0" applyAlignment="1" applyBorder="1" applyFont="1">
      <alignment horizontal="center"/>
    </xf>
    <xf borderId="30" fillId="0" fontId="14" numFmtId="0" xfId="0" applyBorder="1" applyFont="1"/>
    <xf borderId="30" fillId="0" fontId="12" numFmtId="0" xfId="0" applyBorder="1" applyFont="1"/>
    <xf borderId="30" fillId="0" fontId="13" numFmtId="0" xfId="0" applyAlignment="1" applyBorder="1" applyFont="1">
      <alignment horizontal="left"/>
    </xf>
    <xf borderId="31" fillId="0" fontId="12" numFmtId="0" xfId="0" applyBorder="1" applyFont="1"/>
    <xf borderId="0" fillId="0" fontId="12" numFmtId="0" xfId="0" applyFont="1"/>
    <xf borderId="32" fillId="0" fontId="3" numFmtId="0" xfId="0" applyBorder="1" applyFont="1"/>
    <xf borderId="0" fillId="0" fontId="15" numFmtId="0" xfId="0" applyAlignment="1" applyFont="1">
      <alignment horizontal="center" vertical="center"/>
    </xf>
    <xf borderId="0" fillId="0" fontId="16" numFmtId="0" xfId="0" applyAlignment="1" applyFont="1">
      <alignment horizontal="right"/>
    </xf>
    <xf borderId="27" fillId="5" fontId="3" numFmtId="165" xfId="0" applyAlignment="1" applyBorder="1" applyFont="1" applyNumberFormat="1">
      <alignment readingOrder="0"/>
    </xf>
    <xf borderId="33" fillId="0" fontId="3" numFmtId="0" xfId="0" applyBorder="1" applyFont="1"/>
    <xf borderId="0" fillId="0" fontId="3" numFmtId="0" xfId="0" applyAlignment="1" applyFont="1">
      <alignment horizontal="right"/>
    </xf>
    <xf borderId="0" fillId="0" fontId="3" numFmtId="166" xfId="0" applyFont="1" applyNumberFormat="1"/>
    <xf borderId="27" fillId="5" fontId="3" numFmtId="165" xfId="0" applyBorder="1" applyFont="1" applyNumberFormat="1"/>
    <xf borderId="0" fillId="0" fontId="16" numFmtId="0" xfId="0" applyAlignment="1" applyFont="1">
      <alignment horizontal="center"/>
    </xf>
    <xf borderId="0" fillId="0" fontId="17" numFmtId="0" xfId="0" applyAlignment="1" applyFont="1">
      <alignment horizontal="center" vertical="center"/>
    </xf>
    <xf borderId="0" fillId="0" fontId="16" numFmtId="0" xfId="0" applyFont="1"/>
    <xf borderId="22" fillId="5" fontId="9" numFmtId="0" xfId="0" applyAlignment="1" applyBorder="1" applyFont="1">
      <alignment horizontal="left" vertical="center"/>
    </xf>
    <xf borderId="22" fillId="5" fontId="3" numFmtId="165" xfId="0" applyBorder="1" applyFont="1" applyNumberFormat="1"/>
    <xf borderId="22" fillId="5" fontId="18" numFmtId="0" xfId="0" applyAlignment="1" applyBorder="1" applyFont="1">
      <alignment horizontal="center" vertical="center"/>
    </xf>
    <xf borderId="0" fillId="0" fontId="13" numFmtId="0" xfId="0" applyAlignment="1" applyFont="1">
      <alignment horizontal="center"/>
    </xf>
    <xf borderId="0" fillId="0" fontId="13" numFmtId="0" xfId="0" applyAlignment="1" applyFont="1">
      <alignment horizontal="left"/>
    </xf>
    <xf borderId="25" fillId="3" fontId="9" numFmtId="0" xfId="0" applyAlignment="1" applyBorder="1" applyFont="1">
      <alignment horizontal="left" vertical="center"/>
    </xf>
    <xf borderId="0" fillId="0" fontId="16" numFmtId="3" xfId="0" applyAlignment="1" applyFont="1" applyNumberFormat="1">
      <alignment horizontal="center"/>
    </xf>
    <xf borderId="34" fillId="0" fontId="3" numFmtId="0" xfId="0" applyBorder="1" applyFont="1"/>
    <xf borderId="35" fillId="0" fontId="3" numFmtId="0" xfId="0" applyBorder="1" applyFont="1"/>
    <xf borderId="36" fillId="0" fontId="3" numFmtId="0" xfId="0" applyBorder="1" applyFont="1"/>
    <xf borderId="29" fillId="0" fontId="3" numFmtId="0" xfId="0" applyBorder="1" applyFont="1"/>
    <xf borderId="22" fillId="3" fontId="19" numFmtId="0" xfId="0" applyAlignment="1" applyBorder="1" applyFont="1">
      <alignment horizontal="left" vertical="center"/>
    </xf>
    <xf borderId="37" fillId="0" fontId="7" numFmtId="165" xfId="0" applyBorder="1" applyFont="1" applyNumberFormat="1"/>
    <xf borderId="38" fillId="0" fontId="3" numFmtId="165" xfId="0" applyBorder="1" applyFont="1" applyNumberFormat="1"/>
    <xf borderId="39" fillId="6" fontId="20" numFmtId="0" xfId="0" applyAlignment="1" applyBorder="1" applyFill="1" applyFont="1">
      <alignment horizontal="left" vertical="center"/>
    </xf>
    <xf borderId="40" fillId="6" fontId="21" numFmtId="165" xfId="0" applyBorder="1" applyFont="1" applyNumberFormat="1"/>
    <xf borderId="0" fillId="0" fontId="3" numFmtId="165" xfId="0" applyFont="1" applyNumberFormat="1"/>
    <xf borderId="22" fillId="3" fontId="13" numFmtId="0" xfId="0" applyAlignment="1" applyBorder="1" applyFont="1">
      <alignment horizontal="center"/>
    </xf>
    <xf borderId="41" fillId="3" fontId="13" numFmtId="0" xfId="0" applyBorder="1" applyFont="1"/>
    <xf borderId="41" fillId="3" fontId="13" numFmtId="0" xfId="0" applyAlignment="1" applyBorder="1" applyFont="1">
      <alignment horizontal="center"/>
    </xf>
    <xf borderId="41" fillId="3" fontId="3" numFmtId="165" xfId="0" applyBorder="1" applyFont="1" applyNumberFormat="1"/>
    <xf borderId="25" fillId="3" fontId="3" numFmtId="0" xfId="0" applyAlignment="1" applyBorder="1" applyFont="1">
      <alignment horizontal="left"/>
    </xf>
    <xf borderId="26" fillId="3" fontId="3" numFmtId="9" xfId="0" applyBorder="1" applyFont="1" applyNumberFormat="1"/>
    <xf borderId="26" fillId="3" fontId="3" numFmtId="166" xfId="0" applyBorder="1" applyFont="1" applyNumberFormat="1"/>
    <xf borderId="26" fillId="3" fontId="3" numFmtId="165" xfId="0" applyBorder="1" applyFont="1" applyNumberFormat="1"/>
    <xf borderId="26" fillId="3" fontId="3" numFmtId="0" xfId="0" applyAlignment="1" applyBorder="1" applyFont="1">
      <alignment horizontal="left"/>
    </xf>
    <xf borderId="22" fillId="3" fontId="3" numFmtId="0" xfId="0" applyAlignment="1" applyBorder="1" applyFont="1">
      <alignment horizontal="left"/>
    </xf>
    <xf borderId="41" fillId="3" fontId="3" numFmtId="9" xfId="0" applyBorder="1" applyFont="1" applyNumberFormat="1"/>
    <xf borderId="22" fillId="3" fontId="3" numFmtId="166" xfId="0" applyBorder="1" applyFont="1" applyNumberFormat="1"/>
    <xf borderId="25" fillId="3" fontId="3" numFmtId="0" xfId="0" applyAlignment="1" applyBorder="1" applyFont="1">
      <alignment horizontal="center"/>
    </xf>
    <xf borderId="42" fillId="3" fontId="3" numFmtId="165" xfId="0" applyBorder="1" applyFont="1" applyNumberFormat="1"/>
    <xf borderId="25" fillId="6" fontId="21" numFmtId="0" xfId="0" applyAlignment="1" applyBorder="1" applyFont="1">
      <alignment horizontal="center"/>
    </xf>
    <xf borderId="43" fillId="6" fontId="21" numFmtId="165" xfId="0" applyBorder="1" applyFont="1" applyNumberFormat="1"/>
    <xf borderId="0" fillId="0" fontId="21" numFmtId="0" xfId="0" applyAlignment="1" applyFont="1">
      <alignment horizontal="center"/>
    </xf>
    <xf borderId="0" fillId="0" fontId="21" numFmtId="165" xfId="0" applyFont="1" applyNumberFormat="1"/>
    <xf borderId="22" fillId="6" fontId="21" numFmtId="0" xfId="0" applyAlignment="1" applyBorder="1" applyFont="1">
      <alignment horizontal="center"/>
    </xf>
    <xf borderId="44" fillId="3" fontId="3" numFmtId="0" xfId="0" applyAlignment="1" applyBorder="1" applyFont="1">
      <alignment horizontal="left"/>
    </xf>
    <xf borderId="44" fillId="3" fontId="7" numFmtId="0" xfId="0" applyAlignment="1" applyBorder="1" applyFont="1">
      <alignment horizontal="left"/>
    </xf>
    <xf borderId="0" fillId="0" fontId="22" numFmtId="0" xfId="0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76200</xdr:colOff>
      <xdr:row>4</xdr:row>
      <xdr:rowOff>19050</xdr:rowOff>
    </xdr:from>
    <xdr:ext cx="2981325" cy="571500"/>
    <xdr:sp>
      <xdr:nvSpPr>
        <xdr:cNvPr id="3" name="Shape 3"/>
        <xdr:cNvSpPr txBox="1"/>
      </xdr:nvSpPr>
      <xdr:spPr>
        <a:xfrm>
          <a:off x="3860100" y="3499013"/>
          <a:ext cx="2971800" cy="561975"/>
        </a:xfrm>
        <a:prstGeom prst="rect">
          <a:avLst/>
        </a:prstGeom>
        <a:solidFill>
          <a:srgbClr val="2F5496"/>
        </a:solidFill>
        <a:ln cap="flat" cmpd="sng" w="12700">
          <a:solidFill>
            <a:schemeClr val="accent5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Colocaras el</a:t>
          </a: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sueldo actual que percibe el trabajador. Ademas de otros conceptos remunerativos.</a:t>
          </a:r>
          <a:endParaRPr sz="1100">
            <a:solidFill>
              <a:schemeClr val="lt1"/>
            </a:solidFill>
          </a:endParaRPr>
        </a:p>
      </xdr:txBody>
    </xdr:sp>
    <xdr:clientData fLocksWithSheet="0"/>
  </xdr:oneCellAnchor>
  <xdr:oneCellAnchor>
    <xdr:from>
      <xdr:col>7</xdr:col>
      <xdr:colOff>133350</xdr:colOff>
      <xdr:row>20</xdr:row>
      <xdr:rowOff>152400</xdr:rowOff>
    </xdr:from>
    <xdr:ext cx="219075" cy="2381250"/>
    <xdr:sp>
      <xdr:nvSpPr>
        <xdr:cNvPr id="4" name="Shape 4"/>
        <xdr:cNvSpPr/>
      </xdr:nvSpPr>
      <xdr:spPr>
        <a:xfrm>
          <a:off x="5241225" y="2594138"/>
          <a:ext cx="209550" cy="2371725"/>
        </a:xfrm>
        <a:prstGeom prst="rightBrace">
          <a:avLst>
            <a:gd fmla="val 8333" name="adj1"/>
            <a:gd fmla="val 50000" name="adj2"/>
          </a:avLst>
        </a:prstGeom>
        <a:noFill/>
        <a:ln cap="flat" cmpd="sng" w="9525">
          <a:solidFill>
            <a:schemeClr val="accent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7</xdr:col>
      <xdr:colOff>133350</xdr:colOff>
      <xdr:row>5</xdr:row>
      <xdr:rowOff>0</xdr:rowOff>
    </xdr:from>
    <xdr:ext cx="247650" cy="733425"/>
    <xdr:sp>
      <xdr:nvSpPr>
        <xdr:cNvPr id="5" name="Shape 5"/>
        <xdr:cNvSpPr/>
      </xdr:nvSpPr>
      <xdr:spPr>
        <a:xfrm>
          <a:off x="5226938" y="3418050"/>
          <a:ext cx="238125" cy="723900"/>
        </a:xfrm>
        <a:prstGeom prst="rightBrace">
          <a:avLst>
            <a:gd fmla="val 8333" name="adj1"/>
            <a:gd fmla="val 50000" name="adj2"/>
          </a:avLst>
        </a:prstGeom>
        <a:noFill/>
        <a:ln cap="flat" cmpd="sng" w="9525">
          <a:solidFill>
            <a:schemeClr val="accent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8</xdr:col>
      <xdr:colOff>152400</xdr:colOff>
      <xdr:row>24</xdr:row>
      <xdr:rowOff>142875</xdr:rowOff>
    </xdr:from>
    <xdr:ext cx="2981325" cy="800100"/>
    <xdr:sp>
      <xdr:nvSpPr>
        <xdr:cNvPr id="6" name="Shape 6"/>
        <xdr:cNvSpPr txBox="1"/>
      </xdr:nvSpPr>
      <xdr:spPr>
        <a:xfrm>
          <a:off x="3860100" y="3384713"/>
          <a:ext cx="2971800" cy="790575"/>
        </a:xfrm>
        <a:prstGeom prst="rect">
          <a:avLst/>
        </a:prstGeom>
        <a:solidFill>
          <a:srgbClr val="2F5597"/>
        </a:solidFill>
        <a:ln cap="flat" cmpd="sng" w="12700">
          <a:solidFill>
            <a:schemeClr val="accent5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Colocaras las remuneración bruta que percibio</a:t>
          </a: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 en cada mes (sueldo + asignaciones + horas extras + otros ingresos).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FFFFF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FFFFFF"/>
            </a:solidFill>
          </a:endParaRPr>
        </a:p>
      </xdr:txBody>
    </xdr:sp>
    <xdr:clientData fLocksWithSheet="0"/>
  </xdr:oneCellAnchor>
  <xdr:oneCellAnchor>
    <xdr:from>
      <xdr:col>7</xdr:col>
      <xdr:colOff>123825</xdr:colOff>
      <xdr:row>10</xdr:row>
      <xdr:rowOff>19050</xdr:rowOff>
    </xdr:from>
    <xdr:ext cx="219075" cy="1590675"/>
    <xdr:sp>
      <xdr:nvSpPr>
        <xdr:cNvPr id="7" name="Shape 7"/>
        <xdr:cNvSpPr/>
      </xdr:nvSpPr>
      <xdr:spPr>
        <a:xfrm>
          <a:off x="5241225" y="2989425"/>
          <a:ext cx="209550" cy="1581150"/>
        </a:xfrm>
        <a:prstGeom prst="rightBrace">
          <a:avLst>
            <a:gd fmla="val 8333" name="adj1"/>
            <a:gd fmla="val 50000" name="adj2"/>
          </a:avLst>
        </a:prstGeom>
        <a:noFill/>
        <a:ln cap="flat" cmpd="sng" w="9525">
          <a:solidFill>
            <a:schemeClr val="accent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8</xdr:col>
      <xdr:colOff>95250</xdr:colOff>
      <xdr:row>14</xdr:row>
      <xdr:rowOff>19050</xdr:rowOff>
    </xdr:from>
    <xdr:ext cx="2962275" cy="695325"/>
    <xdr:sp>
      <xdr:nvSpPr>
        <xdr:cNvPr id="8" name="Shape 8"/>
        <xdr:cNvSpPr txBox="1"/>
      </xdr:nvSpPr>
      <xdr:spPr>
        <a:xfrm>
          <a:off x="3869625" y="3437100"/>
          <a:ext cx="2952750" cy="685800"/>
        </a:xfrm>
        <a:prstGeom prst="rect">
          <a:avLst/>
        </a:prstGeom>
        <a:solidFill>
          <a:srgbClr val="2F5597"/>
        </a:solidFill>
        <a:ln cap="flat" cmpd="sng" w="12700">
          <a:solidFill>
            <a:schemeClr val="accent5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Colocaras los meses pendientes de cobro</a:t>
          </a: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 (proyección), ademas de sus gratificaciones y otras remuneraciones.</a:t>
          </a:r>
          <a:endParaRPr sz="1100">
            <a:solidFill>
              <a:srgbClr val="FFFFFF"/>
            </a:solidFill>
          </a:endParaRPr>
        </a:p>
      </xdr:txBody>
    </xdr:sp>
    <xdr:clientData fLocksWithSheet="0"/>
  </xdr:oneCellAnchor>
  <xdr:oneCellAnchor>
    <xdr:from>
      <xdr:col>7</xdr:col>
      <xdr:colOff>200025</xdr:colOff>
      <xdr:row>52</xdr:row>
      <xdr:rowOff>47625</xdr:rowOff>
    </xdr:from>
    <xdr:ext cx="238125" cy="2181225"/>
    <xdr:sp>
      <xdr:nvSpPr>
        <xdr:cNvPr id="9" name="Shape 9"/>
        <xdr:cNvSpPr/>
      </xdr:nvSpPr>
      <xdr:spPr>
        <a:xfrm>
          <a:off x="5231700" y="2694150"/>
          <a:ext cx="228600" cy="2171700"/>
        </a:xfrm>
        <a:prstGeom prst="rightBrace">
          <a:avLst>
            <a:gd fmla="val 8333" name="adj1"/>
            <a:gd fmla="val 50000" name="adj2"/>
          </a:avLst>
        </a:prstGeom>
        <a:noFill/>
        <a:ln cap="flat" cmpd="sng" w="9525">
          <a:solidFill>
            <a:schemeClr val="accent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8</xdr:col>
      <xdr:colOff>285750</xdr:colOff>
      <xdr:row>56</xdr:row>
      <xdr:rowOff>76200</xdr:rowOff>
    </xdr:from>
    <xdr:ext cx="2981325" cy="542925"/>
    <xdr:sp>
      <xdr:nvSpPr>
        <xdr:cNvPr id="10" name="Shape 10"/>
        <xdr:cNvSpPr txBox="1"/>
      </xdr:nvSpPr>
      <xdr:spPr>
        <a:xfrm>
          <a:off x="3860100" y="3513300"/>
          <a:ext cx="2971800" cy="533400"/>
        </a:xfrm>
        <a:prstGeom prst="rect">
          <a:avLst/>
        </a:prstGeom>
        <a:solidFill>
          <a:srgbClr val="2F5597"/>
        </a:solidFill>
        <a:ln cap="flat" cmpd="sng" w="12700">
          <a:solidFill>
            <a:schemeClr val="accent5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Colocar</a:t>
          </a: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 las retenciones de quinta categoría efectuadas en cada mes.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FFFFF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FFFFFF"/>
            </a:solidFill>
          </a:endParaRPr>
        </a:p>
      </xdr:txBody>
    </xdr:sp>
    <xdr:clientData fLocksWithSheet="0"/>
  </xdr:oneCellAnchor>
  <xdr:oneCellAnchor>
    <xdr:from>
      <xdr:col>7</xdr:col>
      <xdr:colOff>209550</xdr:colOff>
      <xdr:row>66</xdr:row>
      <xdr:rowOff>95250</xdr:rowOff>
    </xdr:from>
    <xdr:ext cx="228600" cy="800100"/>
    <xdr:sp>
      <xdr:nvSpPr>
        <xdr:cNvPr id="11" name="Shape 11"/>
        <xdr:cNvSpPr/>
      </xdr:nvSpPr>
      <xdr:spPr>
        <a:xfrm>
          <a:off x="5236463" y="3384713"/>
          <a:ext cx="219075" cy="790575"/>
        </a:xfrm>
        <a:prstGeom prst="rightBrace">
          <a:avLst>
            <a:gd fmla="val 8333" name="adj1"/>
            <a:gd fmla="val 50000" name="adj2"/>
          </a:avLst>
        </a:prstGeom>
        <a:noFill/>
        <a:ln cap="flat" cmpd="sng" w="9525">
          <a:solidFill>
            <a:schemeClr val="accent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8</xdr:col>
      <xdr:colOff>295275</xdr:colOff>
      <xdr:row>67</xdr:row>
      <xdr:rowOff>47625</xdr:rowOff>
    </xdr:from>
    <xdr:ext cx="2981325" cy="409575"/>
    <xdr:sp>
      <xdr:nvSpPr>
        <xdr:cNvPr id="12" name="Shape 12"/>
        <xdr:cNvSpPr txBox="1"/>
      </xdr:nvSpPr>
      <xdr:spPr>
        <a:xfrm>
          <a:off x="3860100" y="3579975"/>
          <a:ext cx="2971800" cy="400050"/>
        </a:xfrm>
        <a:prstGeom prst="rect">
          <a:avLst/>
        </a:prstGeom>
        <a:solidFill>
          <a:srgbClr val="2F5597"/>
        </a:solidFill>
        <a:ln cap="flat" cmpd="sng" w="12700">
          <a:solidFill>
            <a:schemeClr val="accent5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Colocar</a:t>
          </a: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 los meses faltantes por retener.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FFFFF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FFFFFF"/>
            </a:solidFill>
          </a:endParaRPr>
        </a:p>
      </xdr:txBody>
    </xdr:sp>
    <xdr:clientData fLocksWithSheet="0"/>
  </xdr:oneCellAnchor>
  <xdr:oneCellAnchor>
    <xdr:from>
      <xdr:col>7</xdr:col>
      <xdr:colOff>171450</xdr:colOff>
      <xdr:row>36</xdr:row>
      <xdr:rowOff>142875</xdr:rowOff>
    </xdr:from>
    <xdr:ext cx="152400" cy="314325"/>
    <xdr:sp>
      <xdr:nvSpPr>
        <xdr:cNvPr id="13" name="Shape 13"/>
        <xdr:cNvSpPr/>
      </xdr:nvSpPr>
      <xdr:spPr>
        <a:xfrm>
          <a:off x="5274563" y="3627600"/>
          <a:ext cx="142875" cy="304800"/>
        </a:xfrm>
        <a:prstGeom prst="rightBrace">
          <a:avLst>
            <a:gd fmla="val 8333" name="adj1"/>
            <a:gd fmla="val 50000" name="adj2"/>
          </a:avLst>
        </a:prstGeom>
        <a:noFill/>
        <a:ln cap="flat" cmpd="sng" w="9525">
          <a:solidFill>
            <a:schemeClr val="accent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8</xdr:col>
      <xdr:colOff>142875</xdr:colOff>
      <xdr:row>36</xdr:row>
      <xdr:rowOff>38100</xdr:rowOff>
    </xdr:from>
    <xdr:ext cx="2981325" cy="504825"/>
    <xdr:sp>
      <xdr:nvSpPr>
        <xdr:cNvPr id="14" name="Shape 14"/>
        <xdr:cNvSpPr txBox="1"/>
      </xdr:nvSpPr>
      <xdr:spPr>
        <a:xfrm>
          <a:off x="3860100" y="3532350"/>
          <a:ext cx="2971800" cy="495300"/>
        </a:xfrm>
        <a:prstGeom prst="rect">
          <a:avLst/>
        </a:prstGeom>
        <a:solidFill>
          <a:srgbClr val="2F5597"/>
        </a:solidFill>
        <a:ln cap="flat" cmpd="sng" w="12700">
          <a:solidFill>
            <a:schemeClr val="accent5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Si el trabajador</a:t>
          </a:r>
          <a:r>
            <a:rPr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 cumple con los requisitos establecidos . Limite Maximo  3 UIT = S/ 12,900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FFFFF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FFFFFF"/>
            </a:solidFill>
          </a:endParaRPr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.0"/>
    <col customWidth="1" min="2" max="2" width="5.86"/>
    <col customWidth="1" min="3" max="3" width="15.43"/>
    <col customWidth="1" min="4" max="6" width="3.86"/>
    <col customWidth="1" min="7" max="7" width="14.71"/>
    <col customWidth="1" min="8" max="8" width="8.86"/>
    <col customWidth="1" min="9" max="10" width="3.86"/>
    <col customWidth="1" min="11" max="11" width="7.43"/>
    <col customWidth="1" min="12" max="26" width="10.71"/>
  </cols>
  <sheetData>
    <row r="1" ht="8.25" customHeight="1"/>
    <row r="2" ht="15.0" customHeight="1">
      <c r="B2" s="1" t="s">
        <v>0</v>
      </c>
      <c r="C2" s="2"/>
      <c r="D2" s="2"/>
      <c r="E2" s="2"/>
      <c r="F2" s="2"/>
      <c r="G2" s="2"/>
      <c r="H2" s="2"/>
      <c r="I2" s="2"/>
      <c r="J2" s="2"/>
      <c r="K2" s="3"/>
    </row>
    <row r="3" ht="15.0" customHeight="1">
      <c r="B3" s="4"/>
      <c r="K3" s="5"/>
    </row>
    <row r="4">
      <c r="B4" s="6"/>
      <c r="C4" s="7"/>
      <c r="D4" s="7"/>
      <c r="E4" s="7"/>
      <c r="F4" s="7"/>
      <c r="G4" s="7"/>
      <c r="H4" s="7"/>
      <c r="I4" s="7"/>
      <c r="J4" s="7"/>
      <c r="K4" s="8"/>
    </row>
    <row r="5">
      <c r="B5" s="9"/>
      <c r="G5" s="10"/>
      <c r="H5" s="10"/>
      <c r="I5" s="10"/>
      <c r="J5" s="10"/>
      <c r="K5" s="11"/>
    </row>
    <row r="6">
      <c r="B6" s="9"/>
      <c r="C6" s="12" t="s">
        <v>1</v>
      </c>
      <c r="D6" s="13">
        <v>4600.0</v>
      </c>
      <c r="E6" s="14"/>
      <c r="F6" s="15"/>
      <c r="G6" s="16"/>
      <c r="H6" s="16"/>
      <c r="I6" s="16"/>
      <c r="J6" s="16"/>
      <c r="K6" s="11"/>
    </row>
    <row r="7">
      <c r="B7" s="9"/>
      <c r="I7" s="16"/>
      <c r="J7" s="16"/>
      <c r="K7" s="11"/>
    </row>
    <row r="8">
      <c r="B8" s="9"/>
      <c r="C8" s="17" t="s">
        <v>2</v>
      </c>
      <c r="D8" s="14"/>
      <c r="E8" s="14"/>
      <c r="F8" s="14"/>
      <c r="G8" s="15"/>
      <c r="H8" s="18" t="s">
        <v>3</v>
      </c>
      <c r="I8" s="16"/>
      <c r="J8" s="16"/>
      <c r="K8" s="11"/>
    </row>
    <row r="9">
      <c r="B9" s="9"/>
      <c r="C9" s="19" t="s">
        <v>4</v>
      </c>
      <c r="D9" s="20">
        <v>5.0</v>
      </c>
      <c r="E9" s="21" t="s">
        <v>5</v>
      </c>
      <c r="F9" s="21" t="s">
        <v>6</v>
      </c>
      <c r="G9" s="22">
        <f t="shared" ref="G9:G16" si="1">+D9*$D$6</f>
        <v>23000</v>
      </c>
      <c r="H9" s="23">
        <v>0.08</v>
      </c>
      <c r="I9" s="16"/>
      <c r="J9" s="16"/>
      <c r="K9" s="11"/>
    </row>
    <row r="10">
      <c r="B10" s="9"/>
      <c r="C10" s="19" t="s">
        <v>7</v>
      </c>
      <c r="D10" s="20">
        <v>5.0</v>
      </c>
      <c r="E10" s="21" t="s">
        <v>5</v>
      </c>
      <c r="F10" s="21" t="s">
        <v>6</v>
      </c>
      <c r="G10" s="22">
        <f t="shared" si="1"/>
        <v>23000</v>
      </c>
      <c r="H10" s="24">
        <v>0.14</v>
      </c>
      <c r="I10" s="16"/>
      <c r="J10" s="16"/>
      <c r="K10" s="11"/>
    </row>
    <row r="11">
      <c r="B11" s="9"/>
      <c r="C11" s="19" t="s">
        <v>8</v>
      </c>
      <c r="D11" s="20">
        <v>20.0</v>
      </c>
      <c r="E11" s="21" t="s">
        <v>5</v>
      </c>
      <c r="F11" s="21" t="s">
        <v>6</v>
      </c>
      <c r="G11" s="22">
        <f t="shared" si="1"/>
        <v>92000</v>
      </c>
      <c r="H11" s="25"/>
      <c r="I11" s="16"/>
      <c r="J11" s="16"/>
      <c r="K11" s="11"/>
    </row>
    <row r="12">
      <c r="B12" s="9"/>
      <c r="C12" s="19" t="s">
        <v>7</v>
      </c>
      <c r="D12" s="20">
        <v>20.0</v>
      </c>
      <c r="E12" s="21" t="s">
        <v>5</v>
      </c>
      <c r="F12" s="21" t="s">
        <v>6</v>
      </c>
      <c r="G12" s="22">
        <f t="shared" si="1"/>
        <v>92000</v>
      </c>
      <c r="H12" s="24">
        <v>0.17</v>
      </c>
      <c r="I12" s="16"/>
      <c r="J12" s="16"/>
      <c r="K12" s="11"/>
    </row>
    <row r="13">
      <c r="B13" s="9"/>
      <c r="C13" s="19" t="s">
        <v>8</v>
      </c>
      <c r="D13" s="20">
        <v>35.0</v>
      </c>
      <c r="E13" s="21" t="s">
        <v>5</v>
      </c>
      <c r="F13" s="21" t="s">
        <v>6</v>
      </c>
      <c r="G13" s="22">
        <f t="shared" si="1"/>
        <v>161000</v>
      </c>
      <c r="H13" s="25"/>
      <c r="I13" s="16"/>
      <c r="J13" s="16"/>
      <c r="K13" s="11"/>
    </row>
    <row r="14">
      <c r="B14" s="9"/>
      <c r="C14" s="19" t="s">
        <v>7</v>
      </c>
      <c r="D14" s="20">
        <v>35.0</v>
      </c>
      <c r="E14" s="21" t="s">
        <v>5</v>
      </c>
      <c r="F14" s="21" t="s">
        <v>6</v>
      </c>
      <c r="G14" s="22">
        <f t="shared" si="1"/>
        <v>161000</v>
      </c>
      <c r="H14" s="24">
        <v>0.2</v>
      </c>
      <c r="I14" s="16"/>
      <c r="J14" s="16"/>
      <c r="K14" s="11"/>
    </row>
    <row r="15">
      <c r="B15" s="9"/>
      <c r="C15" s="19" t="s">
        <v>8</v>
      </c>
      <c r="D15" s="20">
        <v>45.0</v>
      </c>
      <c r="E15" s="21" t="s">
        <v>5</v>
      </c>
      <c r="F15" s="21" t="s">
        <v>6</v>
      </c>
      <c r="G15" s="22">
        <f t="shared" si="1"/>
        <v>207000</v>
      </c>
      <c r="H15" s="25"/>
      <c r="I15" s="16"/>
      <c r="J15" s="16"/>
      <c r="K15" s="11"/>
    </row>
    <row r="16">
      <c r="B16" s="9"/>
      <c r="C16" s="19" t="s">
        <v>7</v>
      </c>
      <c r="D16" s="20">
        <v>45.0</v>
      </c>
      <c r="E16" s="21" t="s">
        <v>5</v>
      </c>
      <c r="F16" s="21" t="s">
        <v>6</v>
      </c>
      <c r="G16" s="22">
        <f t="shared" si="1"/>
        <v>207000</v>
      </c>
      <c r="H16" s="23">
        <v>0.3</v>
      </c>
      <c r="I16" s="16"/>
      <c r="J16" s="16"/>
      <c r="K16" s="11"/>
    </row>
    <row r="17">
      <c r="B17" s="26"/>
      <c r="C17" s="27"/>
      <c r="D17" s="27"/>
      <c r="E17" s="27"/>
      <c r="F17" s="27"/>
      <c r="G17" s="27"/>
      <c r="H17" s="27"/>
      <c r="I17" s="27"/>
      <c r="J17" s="27"/>
      <c r="K17" s="28"/>
    </row>
    <row r="18" ht="7.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B2:K4"/>
    <mergeCell ref="D6:F6"/>
    <mergeCell ref="C8:G8"/>
    <mergeCell ref="H10:H11"/>
    <mergeCell ref="H12:H13"/>
    <mergeCell ref="H14:H15"/>
  </mergeCells>
  <printOptions/>
  <pageMargins bottom="0.75" footer="0.0" header="0.0" left="0.7" right="0.7" top="0.75"/>
  <pageSetup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showGridLines="0" workbookViewId="0"/>
  </sheetViews>
  <sheetFormatPr customHeight="1" defaultColWidth="14.43" defaultRowHeight="15.0"/>
  <cols>
    <col customWidth="1" min="1" max="1" width="1.29"/>
    <col customWidth="1" min="2" max="2" width="3.0"/>
    <col customWidth="1" min="3" max="3" width="75.71"/>
    <col customWidth="1" min="4" max="4" width="6.14"/>
    <col customWidth="1" min="5" max="5" width="13.0"/>
    <col customWidth="1" min="6" max="6" width="13.43"/>
    <col customWidth="1" min="7" max="7" width="2.0"/>
    <col customWidth="1" min="8" max="8" width="6.14"/>
    <col customWidth="1" min="9" max="9" width="10.71"/>
    <col customWidth="1" min="10" max="10" width="12.43"/>
    <col customWidth="1" min="11" max="26" width="10.71"/>
  </cols>
  <sheetData>
    <row r="1">
      <c r="B1" s="16"/>
      <c r="C1" s="16"/>
      <c r="G1" s="16"/>
    </row>
    <row r="2" ht="24.75" customHeight="1">
      <c r="B2" s="29" t="s">
        <v>9</v>
      </c>
      <c r="C2" s="30"/>
      <c r="D2" s="30"/>
      <c r="E2" s="30"/>
      <c r="F2" s="30"/>
      <c r="G2" s="31"/>
      <c r="I2" s="16"/>
    </row>
    <row r="3" ht="24.75" customHeight="1">
      <c r="B3" s="32"/>
      <c r="C3" s="33"/>
      <c r="D3" s="34"/>
      <c r="E3" s="34"/>
      <c r="F3" s="34"/>
      <c r="G3" s="32"/>
    </row>
    <row r="4" ht="15.75" customHeight="1">
      <c r="B4" s="32"/>
      <c r="C4" s="35" t="s">
        <v>10</v>
      </c>
      <c r="D4" s="36"/>
      <c r="E4" s="36"/>
      <c r="F4" s="37" t="s">
        <v>11</v>
      </c>
      <c r="G4" s="32"/>
    </row>
    <row r="5" ht="12.75" customHeight="1">
      <c r="B5" s="32"/>
      <c r="C5" s="38"/>
      <c r="D5" s="36"/>
      <c r="E5" s="36"/>
      <c r="F5" s="36"/>
      <c r="G5" s="32"/>
    </row>
    <row r="6" ht="18.0" customHeight="1">
      <c r="B6" s="32"/>
      <c r="C6" s="39" t="s">
        <v>12</v>
      </c>
      <c r="D6" s="40"/>
      <c r="E6" s="40"/>
      <c r="F6" s="41">
        <v>3500.0</v>
      </c>
      <c r="G6" s="32"/>
    </row>
    <row r="7" ht="18.0" customHeight="1">
      <c r="A7" s="16"/>
      <c r="B7" s="32"/>
      <c r="C7" s="39" t="s">
        <v>13</v>
      </c>
      <c r="D7" s="40"/>
      <c r="E7" s="40"/>
      <c r="F7" s="41">
        <v>0.0</v>
      </c>
      <c r="G7" s="32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ht="18.0" customHeight="1">
      <c r="A8" s="16"/>
      <c r="B8" s="32"/>
      <c r="C8" s="39" t="s">
        <v>14</v>
      </c>
      <c r="D8" s="40"/>
      <c r="E8" s="40"/>
      <c r="F8" s="42"/>
      <c r="G8" s="32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t="10.5" customHeight="1">
      <c r="B9" s="32"/>
      <c r="C9" s="36"/>
      <c r="D9" s="36"/>
      <c r="E9" s="36"/>
      <c r="F9" s="43">
        <f>SUM(F6:F8)</f>
        <v>3500</v>
      </c>
      <c r="G9" s="32"/>
    </row>
    <row r="10">
      <c r="B10" s="44"/>
      <c r="C10" s="45" t="s">
        <v>15</v>
      </c>
      <c r="D10" s="46"/>
      <c r="E10" s="47"/>
      <c r="F10" s="48" t="s">
        <v>16</v>
      </c>
      <c r="G10" s="49"/>
      <c r="H10" s="50"/>
    </row>
    <row r="11">
      <c r="B11" s="51"/>
      <c r="C11" s="35" t="s">
        <v>15</v>
      </c>
      <c r="D11" s="52"/>
      <c r="E11" s="53"/>
      <c r="F11" s="54">
        <v>3500.0</v>
      </c>
      <c r="G11" s="55"/>
      <c r="H11" s="56"/>
      <c r="J11" s="57"/>
      <c r="K11" s="16"/>
      <c r="L11" s="16"/>
    </row>
    <row r="12">
      <c r="A12" s="16"/>
      <c r="B12" s="51"/>
      <c r="C12" s="39" t="s">
        <v>13</v>
      </c>
      <c r="D12" s="52"/>
      <c r="E12" s="53"/>
      <c r="F12" s="58">
        <f>+F7</f>
        <v>0</v>
      </c>
      <c r="G12" s="55"/>
      <c r="H12" s="56"/>
      <c r="I12" s="16"/>
      <c r="J12" s="57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>
      <c r="A13" s="16"/>
      <c r="B13" s="51"/>
      <c r="C13" s="39" t="s">
        <v>17</v>
      </c>
      <c r="D13" s="52"/>
      <c r="E13" s="53"/>
      <c r="F13" s="54">
        <v>0.0</v>
      </c>
      <c r="G13" s="55"/>
      <c r="H13" s="56"/>
      <c r="I13" s="16"/>
      <c r="J13" s="57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>
      <c r="A14" s="16"/>
      <c r="B14" s="51"/>
      <c r="C14" s="39" t="s">
        <v>14</v>
      </c>
      <c r="D14" s="52"/>
      <c r="E14" s="53"/>
      <c r="F14" s="58"/>
      <c r="G14" s="55"/>
      <c r="H14" s="56"/>
      <c r="I14" s="16"/>
      <c r="J14" s="57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>
      <c r="B15" s="51"/>
      <c r="C15" s="39" t="s">
        <v>18</v>
      </c>
      <c r="D15" s="52"/>
      <c r="E15" s="59">
        <f>IF(F4="Enero",11,IF(F4="Febrero",10,IF(F4="Marzo",9,IF(F4="Abril",8,IF(F4="Mayo",7,IF(F4="Junio",6,IF(F4="Julio",5,IF(F4="Agosto",4,IF(F4="Septiembre",3,IF(F4="Octubre",2,IF(F4="Noviembre",1,0)))))))))))</f>
        <v>11</v>
      </c>
      <c r="F15" s="42">
        <f>+E15*F9</f>
        <v>38500</v>
      </c>
      <c r="G15" s="55"/>
      <c r="J15" s="16"/>
      <c r="K15" s="16"/>
      <c r="L15" s="16"/>
    </row>
    <row r="16">
      <c r="B16" s="51"/>
      <c r="C16" s="39" t="s">
        <v>19</v>
      </c>
      <c r="D16" s="60"/>
      <c r="E16" s="61"/>
      <c r="F16" s="41">
        <v>3500.0</v>
      </c>
      <c r="G16" s="55"/>
      <c r="J16" s="16"/>
      <c r="K16" s="16"/>
      <c r="L16" s="16"/>
    </row>
    <row r="17">
      <c r="B17" s="51"/>
      <c r="C17" s="35" t="s">
        <v>20</v>
      </c>
      <c r="D17" s="60"/>
      <c r="E17" s="61"/>
      <c r="F17" s="41">
        <v>3500.0</v>
      </c>
      <c r="G17" s="55"/>
      <c r="J17" s="16"/>
      <c r="K17" s="16"/>
      <c r="L17" s="16"/>
    </row>
    <row r="18">
      <c r="B18" s="51"/>
      <c r="C18" s="39" t="s">
        <v>21</v>
      </c>
      <c r="D18" s="60"/>
      <c r="E18" s="61"/>
      <c r="F18" s="41">
        <v>630.0</v>
      </c>
      <c r="G18" s="55"/>
      <c r="J18" s="16"/>
      <c r="K18" s="16"/>
      <c r="L18" s="16"/>
    </row>
    <row r="19">
      <c r="B19" s="51"/>
      <c r="C19" s="39" t="s">
        <v>14</v>
      </c>
      <c r="D19" s="60"/>
      <c r="E19" s="61"/>
      <c r="F19" s="42"/>
      <c r="G19" s="55"/>
      <c r="J19" s="16"/>
      <c r="K19" s="16"/>
      <c r="L19" s="16"/>
    </row>
    <row r="20">
      <c r="B20" s="51"/>
      <c r="C20" s="62"/>
      <c r="D20" s="60"/>
      <c r="E20" s="61"/>
      <c r="F20" s="63"/>
      <c r="G20" s="55"/>
      <c r="J20" s="16"/>
      <c r="K20" s="16"/>
      <c r="L20" s="16"/>
    </row>
    <row r="21" ht="15.75" customHeight="1">
      <c r="B21" s="51"/>
      <c r="C21" s="64" t="s">
        <v>22</v>
      </c>
      <c r="D21" s="60"/>
      <c r="E21" s="65"/>
      <c r="F21" s="66" t="s">
        <v>16</v>
      </c>
      <c r="G21" s="55"/>
      <c r="J21" s="16"/>
      <c r="K21" s="16"/>
      <c r="L21" s="16"/>
    </row>
    <row r="22" ht="15.75" customHeight="1">
      <c r="B22" s="51"/>
      <c r="C22" s="67" t="s">
        <v>11</v>
      </c>
      <c r="D22" s="60"/>
      <c r="E22" s="68"/>
      <c r="F22" s="54">
        <v>0.0</v>
      </c>
      <c r="G22" s="55"/>
      <c r="J22" s="16"/>
      <c r="K22" s="16"/>
      <c r="L22" s="16"/>
    </row>
    <row r="23" ht="15.75" customHeight="1">
      <c r="B23" s="51"/>
      <c r="C23" s="67" t="s">
        <v>23</v>
      </c>
      <c r="D23" s="60"/>
      <c r="E23" s="68"/>
      <c r="F23" s="41">
        <v>0.0</v>
      </c>
      <c r="G23" s="55"/>
      <c r="J23" s="16"/>
      <c r="K23" s="16"/>
      <c r="L23" s="16"/>
    </row>
    <row r="24" ht="15.75" customHeight="1">
      <c r="B24" s="51"/>
      <c r="C24" s="67" t="s">
        <v>24</v>
      </c>
      <c r="D24" s="60"/>
      <c r="E24" s="68"/>
      <c r="F24" s="42"/>
      <c r="G24" s="55"/>
      <c r="J24" s="16"/>
      <c r="K24" s="16"/>
      <c r="L24" s="16"/>
    </row>
    <row r="25" ht="15.75" customHeight="1">
      <c r="B25" s="51"/>
      <c r="C25" s="39" t="s">
        <v>25</v>
      </c>
      <c r="D25" s="60"/>
      <c r="E25" s="68"/>
      <c r="F25" s="42"/>
      <c r="G25" s="55"/>
      <c r="J25" s="16"/>
      <c r="K25" s="16"/>
      <c r="L25" s="16"/>
    </row>
    <row r="26" ht="15.75" customHeight="1">
      <c r="B26" s="51"/>
      <c r="C26" s="39" t="s">
        <v>26</v>
      </c>
      <c r="D26" s="60"/>
      <c r="E26" s="68"/>
      <c r="F26" s="42"/>
      <c r="G26" s="55"/>
      <c r="J26" s="16"/>
      <c r="K26" s="16"/>
      <c r="L26" s="16"/>
    </row>
    <row r="27" ht="15.75" customHeight="1">
      <c r="B27" s="51"/>
      <c r="C27" s="39" t="s">
        <v>27</v>
      </c>
      <c r="D27" s="60"/>
      <c r="E27" s="68"/>
      <c r="F27" s="42"/>
      <c r="G27" s="55"/>
      <c r="J27" s="16"/>
      <c r="K27" s="16"/>
      <c r="L27" s="16"/>
    </row>
    <row r="28" ht="15.75" customHeight="1">
      <c r="B28" s="51"/>
      <c r="C28" s="39" t="s">
        <v>28</v>
      </c>
      <c r="D28" s="60"/>
      <c r="E28" s="68"/>
      <c r="F28" s="42"/>
      <c r="G28" s="55"/>
      <c r="J28" s="16"/>
      <c r="K28" s="16"/>
      <c r="L28" s="16"/>
    </row>
    <row r="29" ht="15.75" customHeight="1">
      <c r="A29" s="16"/>
      <c r="B29" s="51"/>
      <c r="C29" s="67" t="s">
        <v>19</v>
      </c>
      <c r="D29" s="60"/>
      <c r="E29" s="68"/>
      <c r="F29" s="42"/>
      <c r="G29" s="55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ht="15.75" customHeight="1">
      <c r="B30" s="51"/>
      <c r="C30" s="67" t="s">
        <v>29</v>
      </c>
      <c r="D30" s="60"/>
      <c r="E30" s="68"/>
      <c r="F30" s="42"/>
      <c r="G30" s="55"/>
      <c r="J30" s="16"/>
      <c r="K30" s="16"/>
      <c r="L30" s="16"/>
    </row>
    <row r="31" ht="15.75" customHeight="1">
      <c r="B31" s="51"/>
      <c r="C31" s="39" t="s">
        <v>30</v>
      </c>
      <c r="D31" s="60"/>
      <c r="E31" s="68"/>
      <c r="F31" s="42"/>
      <c r="G31" s="55"/>
      <c r="J31" s="16"/>
      <c r="K31" s="16"/>
      <c r="L31" s="16"/>
    </row>
    <row r="32" ht="15.75" customHeight="1">
      <c r="B32" s="51"/>
      <c r="C32" s="39" t="s">
        <v>31</v>
      </c>
      <c r="D32" s="60"/>
      <c r="E32" s="68"/>
      <c r="F32" s="42"/>
      <c r="G32" s="55"/>
      <c r="J32" s="16"/>
      <c r="K32" s="16"/>
      <c r="L32" s="16"/>
    </row>
    <row r="33" ht="15.75" customHeight="1">
      <c r="B33" s="51"/>
      <c r="C33" s="35" t="s">
        <v>32</v>
      </c>
      <c r="D33" s="60"/>
      <c r="E33" s="68"/>
      <c r="F33" s="42"/>
      <c r="G33" s="55"/>
      <c r="J33" s="16"/>
      <c r="K33" s="16"/>
      <c r="L33" s="16"/>
    </row>
    <row r="34" ht="15.75" customHeight="1">
      <c r="B34" s="69"/>
      <c r="C34" s="70"/>
      <c r="D34" s="70"/>
      <c r="E34" s="70"/>
      <c r="F34" s="70"/>
      <c r="G34" s="71"/>
      <c r="J34" s="16"/>
      <c r="K34" s="16"/>
      <c r="L34" s="16"/>
    </row>
    <row r="35" ht="18.0" customHeight="1">
      <c r="B35" s="51"/>
      <c r="C35" s="72"/>
      <c r="D35" s="16"/>
      <c r="E35" s="16"/>
      <c r="F35" s="16"/>
      <c r="G35" s="55"/>
      <c r="J35" s="16"/>
      <c r="K35" s="16"/>
      <c r="L35" s="16"/>
    </row>
    <row r="36" ht="15.75" customHeight="1">
      <c r="B36" s="51"/>
      <c r="C36" s="73" t="s">
        <v>33</v>
      </c>
      <c r="D36" s="52"/>
      <c r="E36" s="16"/>
      <c r="F36" s="74">
        <f>SUM(F11:F19)+SUM(F22:F33)</f>
        <v>49630</v>
      </c>
      <c r="G36" s="55"/>
      <c r="J36" s="16"/>
      <c r="K36" s="16"/>
      <c r="L36" s="16"/>
    </row>
    <row r="37" ht="15.75" customHeight="1">
      <c r="B37" s="51"/>
      <c r="C37" s="67" t="s">
        <v>34</v>
      </c>
      <c r="D37" s="52"/>
      <c r="E37" s="16"/>
      <c r="F37" s="75">
        <f>IF('Configuración'!D6*7&gt;'Cálculo Mensual'!F36,'Cálculo Mensual'!F36,'Configuración'!D6*7)</f>
        <v>32200</v>
      </c>
      <c r="G37" s="55"/>
      <c r="J37" s="16"/>
    </row>
    <row r="38" ht="15.75" customHeight="1">
      <c r="A38" s="16"/>
      <c r="B38" s="51"/>
      <c r="C38" s="67" t="s">
        <v>35</v>
      </c>
      <c r="D38" s="52"/>
      <c r="E38" s="16"/>
      <c r="F38" s="75">
        <v>0.0</v>
      </c>
      <c r="G38" s="55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ht="15.75" customHeight="1">
      <c r="B39" s="51"/>
      <c r="C39" s="76" t="s">
        <v>36</v>
      </c>
      <c r="D39" s="52"/>
      <c r="E39" s="53" t="s">
        <v>37</v>
      </c>
      <c r="F39" s="77">
        <f>+F36-F37</f>
        <v>17430</v>
      </c>
      <c r="G39" s="55"/>
      <c r="J39" s="16"/>
    </row>
    <row r="40" ht="15.75" customHeight="1">
      <c r="B40" s="51"/>
      <c r="C40" s="16"/>
      <c r="D40" s="16"/>
      <c r="E40" s="16"/>
      <c r="F40" s="78"/>
      <c r="G40" s="55"/>
      <c r="J40" s="16"/>
    </row>
    <row r="41" ht="15.75" customHeight="1">
      <c r="B41" s="51"/>
      <c r="C41" s="79" t="s">
        <v>38</v>
      </c>
      <c r="D41" s="80" t="s">
        <v>39</v>
      </c>
      <c r="E41" s="81" t="s">
        <v>40</v>
      </c>
      <c r="F41" s="82"/>
      <c r="G41" s="55"/>
      <c r="J41" s="16"/>
    </row>
    <row r="42" ht="15.75" customHeight="1">
      <c r="B42" s="51"/>
      <c r="C42" s="83" t="str">
        <f>+'Configuración'!C9&amp;" " &amp;'Configuración'!D9&amp;" "&amp;'Configuración'!E9&amp;" "&amp;'Configuración'!F9&amp;" S/. "&amp;TEXT('Configuración'!G9,"#,000.00")</f>
        <v>Hasta 5 UIT ó S/. 23.000,00</v>
      </c>
      <c r="D42" s="84">
        <f>+'Configuración'!H9</f>
        <v>0.08</v>
      </c>
      <c r="E42" s="85">
        <f>IF(F39&gt;'Configuración'!G9,'Configuración'!G9,'Cálculo Mensual'!F39)</f>
        <v>17430</v>
      </c>
      <c r="F42" s="86">
        <f t="shared" ref="F42:F46" si="1">+D42*E42</f>
        <v>1394.4</v>
      </c>
      <c r="G42" s="55"/>
      <c r="J42" s="16"/>
    </row>
    <row r="43" ht="15.75" customHeight="1">
      <c r="B43" s="51"/>
      <c r="C43" s="83" t="str">
        <f>+'Configuración'!C10&amp;" "&amp;'Configuración'!D10&amp;" "&amp;'Configuración'!E10&amp;" "&amp;'Configuración'!F10&amp;" S/. "&amp;TEXT('Configuración'!G10,"#,000.00")&amp;" " &amp;'Configuración'!C11&amp;" "&amp;'Configuración'!D11&amp;" "&amp;'Configuración'!E11&amp;" "&amp;'Configuración'!F11&amp;" S/. "&amp;TEXT('Configuración'!G11,"#,000.00")</f>
        <v>Por el Exceso de 5 UIT ó S/. 23.000,00 y hasta 20 UIT ó S/. 92.000,00</v>
      </c>
      <c r="D43" s="84">
        <f>+'Configuración'!H10</f>
        <v>0.14</v>
      </c>
      <c r="E43" s="85">
        <f>IF(AND(($F$39)&gt;'Configuración'!G10,($F$39)&lt;='Configuración'!G11)=TRUE,$F$39-SUM($E$42:E42),IF($F$39&gt;'Configuración'!G11,'Configuración'!G11-SUM($E$42:E42),0))</f>
        <v>0</v>
      </c>
      <c r="F43" s="86">
        <f t="shared" si="1"/>
        <v>0</v>
      </c>
      <c r="G43" s="55"/>
      <c r="H43" s="57"/>
      <c r="I43" s="57"/>
    </row>
    <row r="44" ht="15.75" customHeight="1">
      <c r="B44" s="51"/>
      <c r="C44" s="87" t="str">
        <f>+'Configuración'!C12&amp;" "&amp;'Configuración'!D12&amp;" "&amp;'Configuración'!E12&amp;" "&amp;'Configuración'!F12&amp;" S/. "&amp;TEXT('Configuración'!G12,"#,000.00")&amp;" " &amp;'Configuración'!C13&amp;" "&amp;'Configuración'!D13&amp;" "&amp;'Configuración'!E13&amp;" "&amp;'Configuración'!F13&amp;" S/. "&amp;TEXT('Configuración'!G13,"#,000.00")</f>
        <v>Por el Exceso de 20 UIT ó S/. 92.000,00 y hasta 35 UIT ó S/. 161.000,00</v>
      </c>
      <c r="D44" s="84">
        <f>+'Configuración'!H12</f>
        <v>0.17</v>
      </c>
      <c r="E44" s="85">
        <f>IF(AND(($F$39)&gt;'Configuración'!G12,($F$39)&lt;='Configuración'!G13)=TRUE,$F$39-SUM($E$42:E43),IF($F$39&gt;'Configuración'!G13,'Configuración'!G13-SUM($E$42:E43),0))</f>
        <v>0</v>
      </c>
      <c r="F44" s="86">
        <f t="shared" si="1"/>
        <v>0</v>
      </c>
      <c r="G44" s="55"/>
      <c r="H44" s="57"/>
      <c r="I44" s="57"/>
    </row>
    <row r="45" ht="15.75" customHeight="1">
      <c r="B45" s="51"/>
      <c r="C45" s="87" t="str">
        <f>+'Configuración'!C14&amp;" "&amp;'Configuración'!D14&amp;" "&amp;'Configuración'!E14&amp;" "&amp;'Configuración'!F14&amp;" S/. "&amp;TEXT('Configuración'!G14,"#,000.00")&amp;" " &amp;'Configuración'!C15&amp;" "&amp;'Configuración'!D15&amp;" "&amp;'Configuración'!E15&amp;" "&amp;'Configuración'!F15&amp;" S/. "&amp;TEXT('Configuración'!G15,"#,000.00")</f>
        <v>Por el Exceso de 35 UIT ó S/. 161.000,00 y hasta 45 UIT ó S/. 207.000,00</v>
      </c>
      <c r="D45" s="84">
        <f>+'Configuración'!H14</f>
        <v>0.2</v>
      </c>
      <c r="E45" s="85">
        <f>IF(AND(($F$39)&gt;'Configuración'!G14,($F$39)&lt;='Configuración'!G15)=TRUE,$F$39-SUM($E$42:E44),IF($F$39&gt;'Configuración'!G15,'Configuración'!G15-SUM($E$42:E44),0))</f>
        <v>0</v>
      </c>
      <c r="F45" s="86">
        <f t="shared" si="1"/>
        <v>0</v>
      </c>
      <c r="G45" s="55"/>
      <c r="H45" s="57"/>
      <c r="I45" s="57"/>
    </row>
    <row r="46" ht="15.75" customHeight="1">
      <c r="B46" s="51"/>
      <c r="C46" s="88" t="str">
        <f>+'Configuración'!C16&amp;" "&amp;'Configuración'!D16&amp;" "&amp;'Configuración'!E16&amp;" "&amp;'Configuración'!F16&amp;" S/. "&amp;TEXT('Configuración'!G16,"#,000.00")</f>
        <v>Por el Exceso de 45 UIT ó S/. 207.000,00</v>
      </c>
      <c r="D46" s="89">
        <f>+'Configuración'!H16</f>
        <v>0.3</v>
      </c>
      <c r="E46" s="90">
        <f>IF($F$39&gt;'Configuración'!G16,'Cálculo Mensual'!$F$39-SUM('Cálculo Mensual'!E42:E45),0)</f>
        <v>0</v>
      </c>
      <c r="F46" s="86">
        <f t="shared" si="1"/>
        <v>0</v>
      </c>
      <c r="G46" s="55"/>
      <c r="H46" s="57"/>
      <c r="I46" s="57"/>
    </row>
    <row r="47" ht="15.75" customHeight="1">
      <c r="B47" s="51"/>
      <c r="C47" s="91"/>
      <c r="D47" s="84"/>
      <c r="E47" s="85"/>
      <c r="F47" s="92"/>
      <c r="G47" s="55"/>
      <c r="I47" s="57"/>
    </row>
    <row r="48" ht="14.25" customHeight="1">
      <c r="B48" s="51"/>
      <c r="C48" s="93" t="s">
        <v>41</v>
      </c>
      <c r="D48" s="16"/>
      <c r="E48" s="57"/>
      <c r="F48" s="94">
        <f>SUM(F42:F47)</f>
        <v>1394.4</v>
      </c>
      <c r="G48" s="55"/>
    </row>
    <row r="49" ht="14.25" customHeight="1">
      <c r="B49" s="51"/>
      <c r="C49" s="95"/>
      <c r="D49" s="16"/>
      <c r="E49" s="57"/>
      <c r="F49" s="96"/>
      <c r="G49" s="55"/>
    </row>
    <row r="50" ht="13.5" customHeight="1">
      <c r="B50" s="69"/>
      <c r="C50" s="70"/>
      <c r="D50" s="70"/>
      <c r="E50" s="70"/>
      <c r="F50" s="70"/>
      <c r="G50" s="71"/>
    </row>
    <row r="51" ht="15.75" customHeight="1">
      <c r="B51" s="51"/>
      <c r="C51" s="16"/>
      <c r="G51" s="55"/>
    </row>
    <row r="52" ht="15.75" customHeight="1">
      <c r="B52" s="51"/>
      <c r="C52" s="64" t="s">
        <v>42</v>
      </c>
      <c r="F52" s="66" t="s">
        <v>16</v>
      </c>
      <c r="G52" s="55"/>
    </row>
    <row r="53" ht="15.75" customHeight="1">
      <c r="B53" s="51"/>
      <c r="C53" s="67" t="s">
        <v>11</v>
      </c>
      <c r="E53" s="68"/>
      <c r="F53" s="58"/>
      <c r="G53" s="55"/>
    </row>
    <row r="54" ht="15.75" customHeight="1">
      <c r="B54" s="51"/>
      <c r="C54" s="67" t="s">
        <v>23</v>
      </c>
      <c r="E54" s="68"/>
      <c r="F54" s="42"/>
      <c r="G54" s="55"/>
    </row>
    <row r="55" ht="15.75" customHeight="1">
      <c r="B55" s="51"/>
      <c r="C55" s="67" t="s">
        <v>24</v>
      </c>
      <c r="E55" s="68"/>
      <c r="F55" s="42"/>
      <c r="G55" s="55"/>
    </row>
    <row r="56" ht="15.75" customHeight="1">
      <c r="B56" s="51"/>
      <c r="C56" s="67" t="s">
        <v>25</v>
      </c>
      <c r="E56" s="68"/>
      <c r="F56" s="42"/>
      <c r="G56" s="55"/>
    </row>
    <row r="57" ht="15.75" customHeight="1">
      <c r="B57" s="51"/>
      <c r="C57" s="67" t="s">
        <v>26</v>
      </c>
      <c r="E57" s="68"/>
      <c r="F57" s="42"/>
      <c r="G57" s="55"/>
    </row>
    <row r="58" ht="15.75" customHeight="1">
      <c r="B58" s="51"/>
      <c r="C58" s="67" t="s">
        <v>27</v>
      </c>
      <c r="E58" s="68"/>
      <c r="F58" s="42"/>
      <c r="G58" s="55"/>
    </row>
    <row r="59" ht="15.75" customHeight="1">
      <c r="B59" s="51"/>
      <c r="C59" s="67" t="s">
        <v>28</v>
      </c>
      <c r="E59" s="68"/>
      <c r="F59" s="42"/>
      <c r="G59" s="55"/>
    </row>
    <row r="60" ht="15.75" customHeight="1">
      <c r="B60" s="51"/>
      <c r="C60" s="67" t="s">
        <v>29</v>
      </c>
      <c r="E60" s="68"/>
      <c r="F60" s="42"/>
      <c r="G60" s="55"/>
    </row>
    <row r="61" ht="15.75" customHeight="1">
      <c r="B61" s="51"/>
      <c r="C61" s="67" t="s">
        <v>43</v>
      </c>
      <c r="E61" s="68"/>
      <c r="F61" s="42"/>
      <c r="G61" s="55"/>
    </row>
    <row r="62" ht="15.75" customHeight="1">
      <c r="B62" s="51"/>
      <c r="C62" s="67" t="s">
        <v>31</v>
      </c>
      <c r="E62" s="68"/>
      <c r="F62" s="42"/>
      <c r="G62" s="55"/>
    </row>
    <row r="63" ht="15.75" customHeight="1">
      <c r="B63" s="51"/>
      <c r="C63" s="67" t="s">
        <v>32</v>
      </c>
      <c r="E63" s="68"/>
      <c r="F63" s="42"/>
      <c r="G63" s="55"/>
    </row>
    <row r="64" ht="15.75" customHeight="1">
      <c r="B64" s="51"/>
      <c r="C64" s="16"/>
      <c r="G64" s="55"/>
    </row>
    <row r="65" ht="15.75" customHeight="1">
      <c r="B65" s="69"/>
      <c r="C65" s="70"/>
      <c r="D65" s="70"/>
      <c r="E65" s="70"/>
      <c r="F65" s="70"/>
      <c r="G65" s="71"/>
    </row>
    <row r="66" ht="15.75" customHeight="1">
      <c r="B66" s="51"/>
      <c r="C66" s="16"/>
      <c r="G66" s="55"/>
    </row>
    <row r="67" ht="15.75" customHeight="1">
      <c r="B67" s="51"/>
      <c r="C67" s="97" t="s">
        <v>44</v>
      </c>
      <c r="F67" s="94">
        <f>+F48-SUM(F53:F63)</f>
        <v>1394.4</v>
      </c>
      <c r="G67" s="55"/>
    </row>
    <row r="68" ht="15.75" customHeight="1">
      <c r="B68" s="51"/>
      <c r="C68" s="16"/>
      <c r="G68" s="55"/>
    </row>
    <row r="69" ht="15.75" customHeight="1">
      <c r="B69" s="51"/>
      <c r="C69" s="98" t="s">
        <v>45</v>
      </c>
      <c r="E69" s="59">
        <f>IF(F4="Enero",12,IF(F4="Febrero",11,IF(F4="Marzo",10,IF(F4="Abril",9,IF(F4="Mayo",8,IF(F4="Junio",7,IF(F4="Julio",6,IF(F4="Agosto",5,IF(F4="Septiembre",4,IF(F4="Octubre",3,IF(F4="Noviembre",2,IF(F4="Diciembre",1,0))))))))))))</f>
        <v>12</v>
      </c>
      <c r="G69" s="55"/>
    </row>
    <row r="70" ht="15.75" customHeight="1">
      <c r="B70" s="51"/>
      <c r="C70" s="16"/>
      <c r="G70" s="55"/>
    </row>
    <row r="71" ht="15.75" customHeight="1">
      <c r="B71" s="51"/>
      <c r="C71" s="99" t="s">
        <v>46</v>
      </c>
      <c r="F71" s="94">
        <f>+F67/E69</f>
        <v>116.2</v>
      </c>
      <c r="G71" s="55"/>
    </row>
    <row r="72" ht="15.75" customHeight="1">
      <c r="B72" s="51"/>
      <c r="C72" s="16"/>
      <c r="G72" s="55"/>
    </row>
    <row r="73" ht="15.75" customHeight="1">
      <c r="B73" s="69"/>
      <c r="C73" s="70"/>
      <c r="D73" s="70"/>
      <c r="E73" s="70"/>
      <c r="F73" s="70"/>
      <c r="G73" s="71"/>
    </row>
    <row r="74" ht="15.75" customHeight="1">
      <c r="B74" s="16"/>
      <c r="C74" s="16"/>
      <c r="G74" s="16"/>
    </row>
    <row r="75" ht="15.75" customHeight="1">
      <c r="B75" s="16"/>
      <c r="C75" s="16"/>
      <c r="G75" s="16"/>
    </row>
    <row r="76" ht="15.75" customHeight="1">
      <c r="B76" s="16"/>
      <c r="C76" s="16"/>
      <c r="G76" s="16"/>
    </row>
    <row r="77" ht="15.75" customHeight="1">
      <c r="B77" s="16"/>
      <c r="C77" s="16"/>
      <c r="G77" s="16"/>
    </row>
    <row r="78" ht="15.75" customHeight="1">
      <c r="B78" s="16"/>
      <c r="C78" s="16"/>
      <c r="G78" s="16"/>
    </row>
    <row r="79" ht="15.75" customHeight="1">
      <c r="B79" s="16"/>
      <c r="C79" s="16"/>
      <c r="G79" s="16"/>
    </row>
    <row r="80" ht="15.75" customHeight="1">
      <c r="B80" s="16"/>
      <c r="C80" s="16"/>
      <c r="G80" s="16"/>
    </row>
    <row r="81" ht="15.75" customHeight="1">
      <c r="B81" s="16"/>
      <c r="C81" s="16"/>
      <c r="G81" s="16"/>
    </row>
    <row r="82" ht="15.75" customHeight="1">
      <c r="B82" s="16"/>
      <c r="C82" s="16"/>
      <c r="G82" s="16"/>
    </row>
    <row r="83" ht="15.75" customHeight="1">
      <c r="B83" s="16"/>
      <c r="C83" s="16"/>
      <c r="G83" s="16"/>
    </row>
    <row r="84" ht="15.75" customHeight="1">
      <c r="B84" s="16"/>
      <c r="C84" s="16"/>
      <c r="G84" s="16"/>
    </row>
    <row r="85" ht="15.75" customHeight="1">
      <c r="B85" s="16"/>
      <c r="C85" s="16"/>
      <c r="G85" s="16"/>
    </row>
    <row r="86" ht="15.75" customHeight="1">
      <c r="B86" s="16"/>
      <c r="C86" s="16"/>
      <c r="G86" s="16"/>
    </row>
    <row r="87" ht="15.75" customHeight="1">
      <c r="B87" s="16"/>
      <c r="C87" s="16"/>
      <c r="G87" s="16"/>
    </row>
    <row r="88" ht="15.75" customHeight="1">
      <c r="B88" s="16"/>
      <c r="C88" s="16"/>
      <c r="G88" s="16"/>
    </row>
    <row r="89" ht="15.75" customHeight="1">
      <c r="B89" s="16"/>
      <c r="C89" s="16"/>
      <c r="G89" s="16"/>
    </row>
    <row r="90" ht="15.75" customHeight="1">
      <c r="B90" s="16"/>
      <c r="C90" s="16"/>
      <c r="G90" s="16"/>
    </row>
    <row r="91" ht="15.75" customHeight="1">
      <c r="B91" s="16"/>
      <c r="C91" s="16"/>
      <c r="G91" s="16"/>
    </row>
    <row r="92" ht="15.75" customHeight="1">
      <c r="B92" s="16"/>
      <c r="C92" s="16"/>
      <c r="G92" s="16"/>
    </row>
    <row r="93" ht="15.75" customHeight="1">
      <c r="B93" s="16"/>
      <c r="C93" s="16"/>
      <c r="G93" s="16"/>
    </row>
    <row r="94" ht="15.75" customHeight="1">
      <c r="B94" s="16"/>
      <c r="C94" s="16"/>
      <c r="G94" s="16"/>
    </row>
    <row r="95" ht="15.75" customHeight="1">
      <c r="B95" s="16"/>
      <c r="C95" s="16"/>
      <c r="G95" s="16"/>
    </row>
    <row r="96" ht="15.75" customHeight="1">
      <c r="B96" s="16"/>
      <c r="C96" s="16"/>
      <c r="G96" s="16"/>
    </row>
    <row r="97" ht="15.75" customHeight="1">
      <c r="B97" s="16"/>
      <c r="C97" s="16"/>
      <c r="G97" s="16"/>
    </row>
    <row r="98" ht="15.75" customHeight="1">
      <c r="B98" s="16"/>
      <c r="C98" s="16"/>
      <c r="G98" s="16"/>
    </row>
    <row r="99" ht="15.75" customHeight="1">
      <c r="B99" s="16"/>
      <c r="C99" s="16"/>
      <c r="G99" s="16"/>
    </row>
    <row r="100" ht="15.75" customHeight="1">
      <c r="B100" s="16"/>
      <c r="C100" s="16"/>
      <c r="G100" s="16"/>
    </row>
    <row r="101" ht="15.75" customHeight="1">
      <c r="B101" s="16"/>
      <c r="C101" s="16"/>
      <c r="G101" s="16"/>
    </row>
    <row r="102" ht="15.75" customHeight="1">
      <c r="B102" s="16"/>
      <c r="C102" s="16"/>
      <c r="G102" s="16"/>
    </row>
    <row r="103" ht="15.75" customHeight="1">
      <c r="B103" s="16"/>
      <c r="C103" s="16"/>
      <c r="G103" s="16"/>
    </row>
    <row r="104" ht="15.75" customHeight="1">
      <c r="B104" s="16"/>
      <c r="C104" s="16"/>
      <c r="G104" s="16"/>
    </row>
    <row r="105" ht="15.75" customHeight="1">
      <c r="B105" s="16"/>
      <c r="C105" s="16"/>
      <c r="G105" s="16"/>
    </row>
    <row r="106" ht="15.75" customHeight="1">
      <c r="B106" s="16"/>
      <c r="C106" s="16"/>
      <c r="G106" s="16"/>
    </row>
    <row r="107" ht="15.75" customHeight="1">
      <c r="B107" s="16"/>
      <c r="C107" s="16"/>
      <c r="G107" s="16"/>
    </row>
    <row r="108" ht="15.75" customHeight="1">
      <c r="B108" s="16"/>
      <c r="C108" s="16"/>
      <c r="G108" s="16"/>
    </row>
    <row r="109" ht="15.75" customHeight="1">
      <c r="B109" s="16"/>
      <c r="C109" s="16"/>
      <c r="G109" s="16"/>
    </row>
    <row r="110" ht="15.75" customHeight="1">
      <c r="B110" s="16"/>
      <c r="C110" s="16"/>
      <c r="G110" s="16"/>
    </row>
    <row r="111" ht="15.75" customHeight="1">
      <c r="B111" s="16"/>
      <c r="C111" s="16"/>
      <c r="G111" s="16"/>
    </row>
    <row r="112" ht="15.75" customHeight="1">
      <c r="B112" s="16"/>
      <c r="C112" s="16"/>
      <c r="G112" s="16"/>
    </row>
    <row r="113" ht="15.75" customHeight="1">
      <c r="B113" s="16"/>
      <c r="C113" s="16"/>
      <c r="G113" s="16"/>
    </row>
    <row r="114" ht="15.75" customHeight="1">
      <c r="B114" s="16"/>
      <c r="C114" s="16"/>
      <c r="G114" s="16"/>
    </row>
    <row r="115" ht="15.75" customHeight="1">
      <c r="B115" s="16"/>
      <c r="C115" s="16"/>
      <c r="G115" s="16"/>
    </row>
    <row r="116" ht="15.75" customHeight="1">
      <c r="B116" s="16"/>
      <c r="C116" s="16"/>
      <c r="G116" s="16"/>
    </row>
    <row r="117" ht="15.75" customHeight="1">
      <c r="B117" s="16"/>
      <c r="C117" s="16"/>
      <c r="G117" s="16"/>
    </row>
    <row r="118" ht="15.75" customHeight="1">
      <c r="B118" s="16"/>
      <c r="C118" s="16"/>
      <c r="G118" s="16"/>
    </row>
    <row r="119" ht="15.75" customHeight="1">
      <c r="B119" s="16"/>
      <c r="C119" s="16"/>
      <c r="G119" s="16"/>
    </row>
    <row r="120" ht="15.75" customHeight="1">
      <c r="B120" s="16"/>
      <c r="C120" s="16"/>
      <c r="G120" s="16"/>
    </row>
    <row r="121" ht="15.75" customHeight="1">
      <c r="B121" s="16"/>
      <c r="C121" s="16"/>
      <c r="G121" s="16"/>
    </row>
    <row r="122" ht="15.75" customHeight="1">
      <c r="B122" s="16"/>
      <c r="C122" s="16"/>
      <c r="G122" s="16"/>
    </row>
    <row r="123" ht="15.75" customHeight="1">
      <c r="B123" s="16"/>
      <c r="C123" s="16"/>
      <c r="G123" s="16"/>
    </row>
    <row r="124" ht="15.75" customHeight="1">
      <c r="B124" s="16"/>
      <c r="C124" s="16"/>
      <c r="G124" s="16"/>
    </row>
    <row r="125" ht="15.75" customHeight="1">
      <c r="B125" s="16"/>
      <c r="C125" s="16"/>
      <c r="G125" s="16"/>
    </row>
    <row r="126" ht="15.75" customHeight="1">
      <c r="B126" s="16"/>
      <c r="C126" s="16"/>
      <c r="G126" s="16"/>
    </row>
    <row r="127" ht="15.75" customHeight="1">
      <c r="B127" s="16"/>
      <c r="C127" s="16"/>
      <c r="G127" s="16"/>
    </row>
    <row r="128" ht="15.75" customHeight="1">
      <c r="B128" s="16"/>
      <c r="C128" s="16"/>
      <c r="G128" s="16"/>
    </row>
    <row r="129" ht="15.75" customHeight="1">
      <c r="B129" s="16"/>
      <c r="C129" s="16"/>
      <c r="G129" s="16"/>
    </row>
    <row r="130" ht="15.75" customHeight="1">
      <c r="B130" s="16"/>
      <c r="C130" s="16"/>
      <c r="G130" s="16"/>
    </row>
    <row r="131" ht="15.75" customHeight="1">
      <c r="B131" s="16"/>
      <c r="C131" s="16"/>
      <c r="G131" s="16"/>
    </row>
    <row r="132" ht="15.75" customHeight="1">
      <c r="B132" s="16"/>
      <c r="C132" s="16"/>
      <c r="G132" s="16"/>
    </row>
    <row r="133" ht="15.75" customHeight="1">
      <c r="B133" s="16"/>
      <c r="C133" s="16"/>
      <c r="G133" s="16"/>
    </row>
    <row r="134" ht="15.75" customHeight="1">
      <c r="B134" s="16"/>
      <c r="C134" s="16"/>
      <c r="G134" s="16"/>
    </row>
    <row r="135" ht="15.75" customHeight="1">
      <c r="B135" s="16"/>
      <c r="C135" s="16"/>
      <c r="G135" s="16"/>
    </row>
    <row r="136" ht="15.75" customHeight="1">
      <c r="B136" s="16"/>
      <c r="C136" s="16"/>
      <c r="G136" s="16"/>
    </row>
    <row r="137" ht="15.75" customHeight="1">
      <c r="B137" s="16"/>
      <c r="C137" s="16"/>
      <c r="G137" s="16"/>
    </row>
    <row r="138" ht="15.75" customHeight="1">
      <c r="B138" s="16"/>
      <c r="C138" s="16"/>
      <c r="G138" s="16"/>
    </row>
    <row r="139" ht="15.75" customHeight="1">
      <c r="B139" s="16"/>
      <c r="C139" s="16"/>
      <c r="G139" s="16"/>
    </row>
    <row r="140" ht="15.75" customHeight="1">
      <c r="B140" s="16"/>
      <c r="C140" s="16"/>
      <c r="G140" s="16"/>
    </row>
    <row r="141" ht="15.75" customHeight="1">
      <c r="B141" s="16"/>
      <c r="C141" s="16"/>
      <c r="G141" s="16"/>
    </row>
    <row r="142" ht="15.75" customHeight="1">
      <c r="B142" s="16"/>
      <c r="C142" s="16"/>
      <c r="G142" s="16"/>
    </row>
    <row r="143" ht="15.75" customHeight="1">
      <c r="B143" s="16"/>
      <c r="C143" s="16"/>
      <c r="G143" s="16"/>
    </row>
    <row r="144" ht="15.75" customHeight="1">
      <c r="B144" s="16"/>
      <c r="C144" s="16"/>
      <c r="G144" s="16"/>
    </row>
    <row r="145" ht="15.75" customHeight="1">
      <c r="B145" s="16"/>
      <c r="C145" s="16"/>
      <c r="G145" s="16"/>
    </row>
    <row r="146" ht="15.75" customHeight="1">
      <c r="B146" s="16"/>
      <c r="C146" s="16"/>
      <c r="G146" s="16"/>
    </row>
    <row r="147" ht="15.75" customHeight="1">
      <c r="B147" s="16"/>
      <c r="C147" s="16"/>
      <c r="G147" s="16"/>
    </row>
    <row r="148" ht="15.75" customHeight="1">
      <c r="B148" s="16"/>
      <c r="C148" s="16"/>
      <c r="G148" s="16"/>
    </row>
    <row r="149" ht="15.75" customHeight="1">
      <c r="B149" s="16"/>
      <c r="C149" s="16"/>
      <c r="G149" s="16"/>
    </row>
    <row r="150" ht="15.75" customHeight="1">
      <c r="B150" s="16"/>
      <c r="C150" s="16"/>
      <c r="G150" s="16"/>
    </row>
    <row r="151" ht="15.75" customHeight="1">
      <c r="B151" s="16"/>
      <c r="C151" s="16"/>
      <c r="G151" s="16"/>
    </row>
    <row r="152" ht="15.75" customHeight="1">
      <c r="B152" s="16"/>
      <c r="C152" s="16"/>
      <c r="G152" s="16"/>
    </row>
    <row r="153" ht="15.75" customHeight="1">
      <c r="B153" s="16"/>
      <c r="C153" s="16"/>
      <c r="G153" s="16"/>
    </row>
    <row r="154" ht="15.75" customHeight="1">
      <c r="B154" s="16"/>
      <c r="C154" s="16"/>
      <c r="G154" s="16"/>
    </row>
    <row r="155" ht="15.75" customHeight="1">
      <c r="B155" s="16"/>
      <c r="C155" s="16"/>
      <c r="G155" s="16"/>
    </row>
    <row r="156" ht="15.75" customHeight="1">
      <c r="B156" s="16"/>
      <c r="C156" s="16"/>
      <c r="G156" s="16"/>
    </row>
    <row r="157" ht="15.75" customHeight="1">
      <c r="B157" s="16"/>
      <c r="C157" s="16"/>
      <c r="G157" s="16"/>
    </row>
    <row r="158" ht="15.75" customHeight="1">
      <c r="B158" s="16"/>
      <c r="C158" s="16"/>
      <c r="G158" s="16"/>
    </row>
    <row r="159" ht="15.75" customHeight="1">
      <c r="B159" s="16"/>
      <c r="C159" s="16"/>
      <c r="G159" s="16"/>
    </row>
    <row r="160" ht="15.75" customHeight="1">
      <c r="B160" s="16"/>
      <c r="C160" s="16"/>
      <c r="G160" s="16"/>
    </row>
    <row r="161" ht="15.75" customHeight="1">
      <c r="B161" s="16"/>
      <c r="C161" s="16"/>
      <c r="G161" s="16"/>
    </row>
    <row r="162" ht="15.75" customHeight="1">
      <c r="B162" s="16"/>
      <c r="C162" s="16"/>
      <c r="G162" s="16"/>
    </row>
    <row r="163" ht="15.75" customHeight="1">
      <c r="B163" s="16"/>
      <c r="C163" s="16"/>
      <c r="G163" s="16"/>
    </row>
    <row r="164" ht="15.75" customHeight="1">
      <c r="B164" s="16"/>
      <c r="C164" s="16"/>
      <c r="G164" s="16"/>
    </row>
    <row r="165" ht="15.75" customHeight="1">
      <c r="B165" s="16"/>
      <c r="C165" s="16"/>
      <c r="G165" s="16"/>
    </row>
    <row r="166" ht="15.75" customHeight="1">
      <c r="B166" s="16"/>
      <c r="C166" s="16"/>
      <c r="G166" s="16"/>
    </row>
    <row r="167" ht="15.75" customHeight="1">
      <c r="B167" s="16"/>
      <c r="C167" s="16"/>
      <c r="G167" s="16"/>
    </row>
    <row r="168" ht="15.75" customHeight="1">
      <c r="B168" s="16"/>
      <c r="C168" s="16"/>
      <c r="G168" s="16"/>
    </row>
    <row r="169" ht="15.75" customHeight="1">
      <c r="B169" s="16"/>
      <c r="C169" s="16"/>
      <c r="G169" s="16"/>
    </row>
    <row r="170" ht="15.75" customHeight="1">
      <c r="B170" s="16"/>
      <c r="C170" s="16"/>
      <c r="G170" s="16"/>
    </row>
    <row r="171" ht="15.75" customHeight="1">
      <c r="B171" s="16"/>
      <c r="C171" s="16"/>
      <c r="G171" s="16"/>
    </row>
    <row r="172" ht="15.75" customHeight="1">
      <c r="B172" s="16"/>
      <c r="C172" s="16"/>
      <c r="G172" s="16"/>
    </row>
    <row r="173" ht="15.75" customHeight="1">
      <c r="B173" s="16"/>
      <c r="C173" s="16"/>
      <c r="G173" s="16"/>
    </row>
    <row r="174" ht="15.75" customHeight="1">
      <c r="B174" s="16"/>
      <c r="C174" s="16"/>
      <c r="G174" s="16"/>
    </row>
    <row r="175" ht="15.75" customHeight="1">
      <c r="B175" s="16"/>
      <c r="C175" s="16"/>
      <c r="G175" s="16"/>
    </row>
    <row r="176" ht="15.75" customHeight="1">
      <c r="B176" s="16"/>
      <c r="C176" s="16"/>
      <c r="G176" s="16"/>
    </row>
    <row r="177" ht="15.75" customHeight="1">
      <c r="B177" s="16"/>
      <c r="C177" s="16"/>
      <c r="G177" s="16"/>
    </row>
    <row r="178" ht="15.75" customHeight="1">
      <c r="B178" s="16"/>
      <c r="C178" s="16"/>
      <c r="G178" s="16"/>
    </row>
    <row r="179" ht="15.75" customHeight="1">
      <c r="B179" s="16"/>
      <c r="C179" s="16"/>
      <c r="G179" s="16"/>
    </row>
    <row r="180" ht="15.75" customHeight="1">
      <c r="B180" s="16"/>
      <c r="C180" s="16"/>
      <c r="G180" s="16"/>
    </row>
    <row r="181" ht="15.75" customHeight="1">
      <c r="B181" s="16"/>
      <c r="C181" s="16"/>
      <c r="G181" s="16"/>
    </row>
    <row r="182" ht="15.75" customHeight="1">
      <c r="B182" s="16"/>
      <c r="C182" s="16"/>
      <c r="G182" s="16"/>
    </row>
    <row r="183" ht="15.75" customHeight="1">
      <c r="B183" s="16"/>
      <c r="C183" s="16"/>
      <c r="G183" s="16"/>
    </row>
    <row r="184" ht="15.75" customHeight="1">
      <c r="B184" s="16"/>
      <c r="C184" s="16"/>
      <c r="G184" s="16"/>
    </row>
    <row r="185" ht="15.75" customHeight="1">
      <c r="B185" s="16"/>
      <c r="C185" s="16"/>
      <c r="G185" s="16"/>
    </row>
    <row r="186" ht="15.75" customHeight="1">
      <c r="B186" s="16"/>
      <c r="C186" s="16"/>
      <c r="G186" s="16"/>
    </row>
    <row r="187" ht="15.75" customHeight="1">
      <c r="B187" s="16"/>
      <c r="C187" s="16"/>
      <c r="G187" s="16"/>
    </row>
    <row r="188" ht="15.75" customHeight="1">
      <c r="B188" s="16"/>
      <c r="C188" s="16"/>
      <c r="G188" s="16"/>
    </row>
    <row r="189" ht="15.75" customHeight="1">
      <c r="B189" s="16"/>
      <c r="C189" s="16"/>
      <c r="G189" s="16"/>
    </row>
    <row r="190" ht="15.75" customHeight="1">
      <c r="B190" s="16"/>
      <c r="C190" s="16"/>
      <c r="G190" s="16"/>
    </row>
    <row r="191" ht="15.75" customHeight="1">
      <c r="B191" s="16"/>
      <c r="C191" s="16"/>
      <c r="G191" s="16"/>
    </row>
    <row r="192" ht="15.75" customHeight="1">
      <c r="B192" s="16"/>
      <c r="C192" s="16"/>
      <c r="G192" s="16"/>
    </row>
    <row r="193" ht="15.75" customHeight="1">
      <c r="B193" s="16"/>
      <c r="C193" s="16"/>
      <c r="G193" s="16"/>
    </row>
    <row r="194" ht="15.75" customHeight="1">
      <c r="B194" s="16"/>
      <c r="C194" s="16"/>
      <c r="G194" s="16"/>
    </row>
    <row r="195" ht="15.75" customHeight="1">
      <c r="B195" s="16"/>
      <c r="C195" s="16"/>
      <c r="G195" s="16"/>
    </row>
    <row r="196" ht="15.75" customHeight="1">
      <c r="B196" s="16"/>
      <c r="C196" s="16"/>
      <c r="G196" s="16"/>
    </row>
    <row r="197" ht="15.75" customHeight="1">
      <c r="B197" s="16"/>
      <c r="C197" s="16"/>
      <c r="G197" s="16"/>
    </row>
    <row r="198" ht="15.75" customHeight="1">
      <c r="B198" s="16"/>
      <c r="C198" s="16"/>
      <c r="G198" s="16"/>
    </row>
    <row r="199" ht="15.75" customHeight="1">
      <c r="B199" s="16"/>
      <c r="C199" s="16"/>
      <c r="G199" s="16"/>
    </row>
    <row r="200" ht="15.75" customHeight="1">
      <c r="B200" s="16"/>
      <c r="C200" s="16"/>
      <c r="G200" s="16"/>
    </row>
    <row r="201" ht="15.75" customHeight="1">
      <c r="B201" s="16"/>
      <c r="C201" s="16"/>
      <c r="G201" s="16"/>
    </row>
    <row r="202" ht="15.75" customHeight="1">
      <c r="B202" s="16"/>
      <c r="C202" s="16"/>
      <c r="G202" s="16"/>
    </row>
    <row r="203" ht="15.75" customHeight="1">
      <c r="B203" s="16"/>
      <c r="C203" s="16"/>
      <c r="G203" s="16"/>
    </row>
    <row r="204" ht="15.75" customHeight="1">
      <c r="B204" s="16"/>
      <c r="C204" s="16"/>
      <c r="G204" s="16"/>
    </row>
    <row r="205" ht="15.75" customHeight="1">
      <c r="B205" s="16"/>
      <c r="C205" s="16"/>
      <c r="G205" s="16"/>
    </row>
    <row r="206" ht="15.75" customHeight="1">
      <c r="B206" s="16"/>
      <c r="C206" s="16"/>
      <c r="G206" s="16"/>
    </row>
    <row r="207" ht="15.75" customHeight="1">
      <c r="B207" s="16"/>
      <c r="C207" s="16"/>
      <c r="G207" s="16"/>
    </row>
    <row r="208" ht="15.75" customHeight="1">
      <c r="B208" s="16"/>
      <c r="C208" s="16"/>
      <c r="G208" s="16"/>
    </row>
    <row r="209" ht="15.75" customHeight="1">
      <c r="B209" s="16"/>
      <c r="C209" s="16"/>
      <c r="G209" s="16"/>
    </row>
    <row r="210" ht="15.75" customHeight="1">
      <c r="B210" s="16"/>
      <c r="C210" s="16"/>
      <c r="G210" s="16"/>
    </row>
    <row r="211" ht="15.75" customHeight="1">
      <c r="B211" s="16"/>
      <c r="C211" s="16"/>
      <c r="G211" s="16"/>
    </row>
    <row r="212" ht="15.75" customHeight="1">
      <c r="B212" s="16"/>
      <c r="C212" s="16"/>
      <c r="G212" s="16"/>
    </row>
    <row r="213" ht="15.75" customHeight="1">
      <c r="B213" s="16"/>
      <c r="C213" s="16"/>
      <c r="G213" s="16"/>
    </row>
    <row r="214" ht="15.75" customHeight="1">
      <c r="B214" s="16"/>
      <c r="C214" s="16"/>
      <c r="G214" s="16"/>
    </row>
    <row r="215" ht="15.75" customHeight="1">
      <c r="B215" s="16"/>
      <c r="C215" s="16"/>
      <c r="G215" s="16"/>
    </row>
    <row r="216" ht="15.75" customHeight="1">
      <c r="B216" s="16"/>
      <c r="C216" s="16"/>
      <c r="G216" s="16"/>
    </row>
    <row r="217" ht="15.75" customHeight="1">
      <c r="B217" s="16"/>
      <c r="C217" s="16"/>
      <c r="G217" s="16"/>
    </row>
    <row r="218" ht="15.75" customHeight="1">
      <c r="B218" s="16"/>
      <c r="C218" s="16"/>
      <c r="G218" s="16"/>
    </row>
    <row r="219" ht="15.75" customHeight="1">
      <c r="B219" s="16"/>
      <c r="C219" s="16"/>
      <c r="G219" s="16"/>
    </row>
    <row r="220" ht="15.75" customHeight="1">
      <c r="B220" s="16"/>
      <c r="C220" s="16"/>
      <c r="G220" s="16"/>
    </row>
    <row r="221" ht="15.75" customHeight="1">
      <c r="B221" s="16"/>
      <c r="C221" s="16"/>
      <c r="G221" s="16"/>
    </row>
    <row r="222" ht="15.75" customHeight="1">
      <c r="B222" s="16"/>
      <c r="C222" s="16"/>
      <c r="G222" s="16"/>
    </row>
    <row r="223" ht="15.75" customHeight="1">
      <c r="B223" s="16"/>
      <c r="C223" s="16"/>
      <c r="G223" s="16"/>
    </row>
    <row r="224" ht="15.75" customHeight="1">
      <c r="B224" s="16"/>
      <c r="C224" s="16"/>
      <c r="G224" s="16"/>
    </row>
    <row r="225" ht="15.75" customHeight="1">
      <c r="B225" s="16"/>
      <c r="C225" s="16"/>
      <c r="G225" s="16"/>
    </row>
    <row r="226" ht="15.75" customHeight="1">
      <c r="B226" s="16"/>
      <c r="C226" s="16"/>
      <c r="G226" s="16"/>
    </row>
    <row r="227" ht="15.75" customHeight="1">
      <c r="B227" s="16"/>
      <c r="C227" s="16"/>
      <c r="G227" s="16"/>
    </row>
    <row r="228" ht="15.75" customHeight="1">
      <c r="B228" s="16"/>
      <c r="C228" s="16"/>
      <c r="G228" s="16"/>
    </row>
    <row r="229" ht="15.75" customHeight="1">
      <c r="B229" s="16"/>
      <c r="C229" s="16"/>
      <c r="G229" s="16"/>
    </row>
    <row r="230" ht="15.75" customHeight="1">
      <c r="B230" s="16"/>
      <c r="C230" s="16"/>
      <c r="G230" s="16"/>
    </row>
    <row r="231" ht="15.75" customHeight="1">
      <c r="B231" s="16"/>
      <c r="C231" s="16"/>
      <c r="G231" s="16"/>
    </row>
    <row r="232" ht="15.75" customHeight="1">
      <c r="B232" s="16"/>
      <c r="C232" s="16"/>
      <c r="G232" s="16"/>
    </row>
    <row r="233" ht="15.75" customHeight="1">
      <c r="B233" s="16"/>
      <c r="C233" s="16"/>
      <c r="G233" s="16"/>
    </row>
    <row r="234" ht="15.75" customHeight="1">
      <c r="B234" s="16"/>
      <c r="C234" s="16"/>
      <c r="G234" s="16"/>
    </row>
    <row r="235" ht="15.75" customHeight="1">
      <c r="B235" s="16"/>
      <c r="C235" s="16"/>
      <c r="G235" s="16"/>
    </row>
    <row r="236" ht="15.75" customHeight="1">
      <c r="B236" s="16"/>
      <c r="C236" s="16"/>
      <c r="G236" s="16"/>
    </row>
    <row r="237" ht="15.75" customHeight="1">
      <c r="B237" s="16"/>
      <c r="C237" s="16"/>
      <c r="G237" s="16"/>
    </row>
    <row r="238" ht="15.75" customHeight="1">
      <c r="B238" s="16"/>
      <c r="C238" s="16"/>
      <c r="G238" s="16"/>
    </row>
    <row r="239" ht="15.75" customHeight="1">
      <c r="B239" s="16"/>
      <c r="C239" s="16"/>
      <c r="G239" s="16"/>
    </row>
    <row r="240" ht="15.75" customHeight="1">
      <c r="B240" s="16"/>
      <c r="C240" s="16"/>
      <c r="G240" s="16"/>
    </row>
    <row r="241" ht="15.75" customHeight="1">
      <c r="B241" s="16"/>
      <c r="C241" s="16"/>
      <c r="G241" s="16"/>
    </row>
    <row r="242" ht="15.75" customHeight="1">
      <c r="B242" s="16"/>
      <c r="C242" s="16"/>
      <c r="G242" s="16"/>
    </row>
    <row r="243" ht="15.75" customHeight="1">
      <c r="B243" s="16"/>
      <c r="C243" s="16"/>
      <c r="G243" s="16"/>
    </row>
    <row r="244" ht="15.75" customHeight="1">
      <c r="B244" s="16"/>
      <c r="C244" s="16"/>
      <c r="G244" s="16"/>
    </row>
    <row r="245" ht="15.75" customHeight="1">
      <c r="B245" s="16"/>
      <c r="C245" s="16"/>
      <c r="G245" s="16"/>
    </row>
    <row r="246" ht="15.75" customHeight="1">
      <c r="B246" s="16"/>
      <c r="C246" s="16"/>
      <c r="G246" s="16"/>
    </row>
    <row r="247" ht="15.75" customHeight="1">
      <c r="B247" s="16"/>
      <c r="C247" s="16"/>
      <c r="G247" s="16"/>
    </row>
    <row r="248" ht="15.75" customHeight="1">
      <c r="B248" s="16"/>
      <c r="C248" s="16"/>
      <c r="G248" s="16"/>
    </row>
    <row r="249" ht="15.75" customHeight="1">
      <c r="B249" s="16"/>
      <c r="C249" s="16"/>
      <c r="G249" s="16"/>
    </row>
    <row r="250" ht="15.75" customHeight="1">
      <c r="B250" s="16"/>
      <c r="C250" s="16"/>
      <c r="G250" s="16"/>
    </row>
    <row r="251" ht="15.75" customHeight="1">
      <c r="B251" s="16"/>
      <c r="C251" s="16"/>
      <c r="G251" s="16"/>
    </row>
    <row r="252" ht="15.75" customHeight="1">
      <c r="B252" s="16"/>
      <c r="C252" s="16"/>
      <c r="G252" s="16"/>
    </row>
    <row r="253" ht="15.75" customHeight="1">
      <c r="B253" s="16"/>
      <c r="C253" s="16"/>
      <c r="G253" s="16"/>
    </row>
    <row r="254" ht="15.75" customHeight="1">
      <c r="B254" s="16"/>
      <c r="C254" s="16"/>
      <c r="G254" s="16"/>
    </row>
    <row r="255" ht="15.75" customHeight="1">
      <c r="B255" s="16"/>
      <c r="C255" s="16"/>
      <c r="G255" s="16"/>
    </row>
    <row r="256" ht="15.75" customHeight="1">
      <c r="B256" s="16"/>
      <c r="C256" s="16"/>
      <c r="G256" s="16"/>
    </row>
    <row r="257" ht="15.75" customHeight="1">
      <c r="B257" s="16"/>
      <c r="C257" s="16"/>
      <c r="G257" s="16"/>
    </row>
    <row r="258" ht="15.75" customHeight="1">
      <c r="B258" s="16"/>
      <c r="C258" s="16"/>
      <c r="G258" s="16"/>
    </row>
    <row r="259" ht="15.75" customHeight="1">
      <c r="B259" s="16"/>
      <c r="C259" s="16"/>
      <c r="G259" s="16"/>
    </row>
    <row r="260" ht="15.75" customHeight="1">
      <c r="B260" s="16"/>
      <c r="C260" s="16"/>
      <c r="G260" s="16"/>
    </row>
    <row r="261" ht="15.75" customHeight="1">
      <c r="B261" s="16"/>
      <c r="C261" s="16"/>
      <c r="G261" s="16"/>
    </row>
    <row r="262" ht="15.75" customHeight="1">
      <c r="B262" s="16"/>
      <c r="C262" s="16"/>
      <c r="G262" s="16"/>
    </row>
    <row r="263" ht="15.75" customHeight="1">
      <c r="B263" s="16"/>
      <c r="C263" s="16"/>
      <c r="G263" s="16"/>
    </row>
    <row r="264" ht="15.75" customHeight="1">
      <c r="B264" s="16"/>
      <c r="C264" s="16"/>
      <c r="G264" s="16"/>
    </row>
    <row r="265" ht="15.75" customHeight="1">
      <c r="B265" s="16"/>
      <c r="C265" s="16"/>
      <c r="G265" s="16"/>
    </row>
    <row r="266" ht="15.75" customHeight="1">
      <c r="B266" s="16"/>
      <c r="C266" s="16"/>
      <c r="G266" s="16"/>
    </row>
    <row r="267" ht="15.75" customHeight="1">
      <c r="B267" s="16"/>
      <c r="C267" s="16"/>
      <c r="G267" s="16"/>
    </row>
    <row r="268" ht="15.75" customHeight="1">
      <c r="B268" s="16"/>
      <c r="C268" s="16"/>
      <c r="G268" s="16"/>
    </row>
    <row r="269" ht="15.75" customHeight="1">
      <c r="B269" s="16"/>
      <c r="C269" s="16"/>
      <c r="G269" s="16"/>
    </row>
    <row r="270" ht="15.75" customHeight="1">
      <c r="B270" s="16"/>
      <c r="C270" s="16"/>
      <c r="G270" s="16"/>
    </row>
    <row r="271" ht="15.75" customHeight="1">
      <c r="B271" s="16"/>
      <c r="C271" s="16"/>
      <c r="G271" s="16"/>
    </row>
    <row r="272" ht="15.75" customHeight="1">
      <c r="B272" s="16"/>
      <c r="C272" s="16"/>
      <c r="G272" s="16"/>
    </row>
    <row r="273" ht="15.75" customHeight="1">
      <c r="B273" s="16"/>
      <c r="C273" s="16"/>
      <c r="G273" s="16"/>
    </row>
    <row r="274" ht="15.75" customHeight="1">
      <c r="B274" s="16"/>
      <c r="C274" s="16"/>
      <c r="G274" s="16"/>
    </row>
    <row r="275" ht="15.75" customHeight="1">
      <c r="B275" s="16"/>
      <c r="C275" s="16"/>
      <c r="G275" s="16"/>
    </row>
    <row r="276" ht="15.75" customHeight="1">
      <c r="B276" s="16"/>
      <c r="C276" s="16"/>
      <c r="G276" s="16"/>
    </row>
    <row r="277" ht="15.75" customHeight="1">
      <c r="B277" s="16"/>
      <c r="C277" s="16"/>
      <c r="G277" s="16"/>
    </row>
    <row r="278" ht="15.75" customHeight="1">
      <c r="B278" s="16"/>
      <c r="C278" s="16"/>
      <c r="G278" s="16"/>
    </row>
    <row r="279" ht="15.75" customHeight="1">
      <c r="B279" s="16"/>
      <c r="C279" s="16"/>
      <c r="G279" s="16"/>
    </row>
    <row r="280" ht="15.75" customHeight="1">
      <c r="B280" s="16"/>
      <c r="C280" s="16"/>
      <c r="G280" s="16"/>
    </row>
    <row r="281" ht="15.75" customHeight="1">
      <c r="B281" s="16"/>
      <c r="C281" s="16"/>
      <c r="G281" s="16"/>
    </row>
    <row r="282" ht="15.75" customHeight="1">
      <c r="B282" s="16"/>
      <c r="C282" s="16"/>
      <c r="G282" s="16"/>
    </row>
    <row r="283" ht="15.75" customHeight="1">
      <c r="B283" s="16"/>
      <c r="C283" s="16"/>
      <c r="G283" s="16"/>
    </row>
    <row r="284" ht="15.75" customHeight="1">
      <c r="B284" s="16"/>
      <c r="C284" s="16"/>
      <c r="G284" s="16"/>
    </row>
    <row r="285" ht="15.75" customHeight="1">
      <c r="B285" s="16"/>
      <c r="C285" s="16"/>
      <c r="G285" s="16"/>
    </row>
    <row r="286" ht="15.75" customHeight="1">
      <c r="B286" s="16"/>
      <c r="C286" s="16"/>
      <c r="G286" s="16"/>
    </row>
    <row r="287" ht="15.75" customHeight="1">
      <c r="B287" s="16"/>
      <c r="C287" s="16"/>
      <c r="G287" s="16"/>
    </row>
    <row r="288" ht="15.75" customHeight="1">
      <c r="B288" s="16"/>
      <c r="C288" s="16"/>
      <c r="G288" s="16"/>
    </row>
    <row r="289" ht="15.75" customHeight="1">
      <c r="B289" s="16"/>
      <c r="C289" s="16"/>
      <c r="G289" s="16"/>
    </row>
    <row r="290" ht="15.75" customHeight="1">
      <c r="B290" s="16"/>
      <c r="C290" s="16"/>
      <c r="G290" s="16"/>
    </row>
    <row r="291" ht="15.75" customHeight="1">
      <c r="B291" s="16"/>
      <c r="C291" s="16"/>
      <c r="G291" s="16"/>
    </row>
    <row r="292" ht="15.75" customHeight="1">
      <c r="B292" s="16"/>
      <c r="C292" s="16"/>
      <c r="G292" s="16"/>
    </row>
    <row r="293" ht="15.75" customHeight="1">
      <c r="B293" s="16"/>
      <c r="C293" s="16"/>
      <c r="G293" s="16"/>
    </row>
    <row r="294" ht="15.75" customHeight="1">
      <c r="B294" s="16"/>
      <c r="C294" s="16"/>
      <c r="G294" s="16"/>
    </row>
    <row r="295" ht="15.75" customHeight="1">
      <c r="B295" s="16"/>
      <c r="C295" s="16"/>
      <c r="G295" s="16"/>
    </row>
    <row r="296" ht="15.75" customHeight="1">
      <c r="B296" s="16"/>
      <c r="C296" s="16"/>
      <c r="G296" s="16"/>
    </row>
    <row r="297" ht="15.75" customHeight="1">
      <c r="B297" s="16"/>
      <c r="C297" s="16"/>
      <c r="G297" s="16"/>
    </row>
    <row r="298" ht="15.75" customHeight="1">
      <c r="B298" s="16"/>
      <c r="C298" s="16"/>
      <c r="G298" s="16"/>
    </row>
    <row r="299" ht="15.75" customHeight="1">
      <c r="B299" s="16"/>
      <c r="C299" s="16"/>
      <c r="G299" s="16"/>
    </row>
    <row r="300" ht="15.75" customHeight="1">
      <c r="B300" s="16"/>
      <c r="C300" s="16"/>
      <c r="G300" s="16"/>
    </row>
    <row r="301" ht="15.75" customHeight="1">
      <c r="B301" s="16"/>
      <c r="C301" s="16"/>
      <c r="G301" s="16"/>
    </row>
    <row r="302" ht="15.75" customHeight="1">
      <c r="B302" s="16"/>
      <c r="C302" s="16"/>
      <c r="G302" s="16"/>
    </row>
    <row r="303" ht="15.75" customHeight="1">
      <c r="B303" s="16"/>
      <c r="C303" s="16"/>
      <c r="G303" s="16"/>
    </row>
    <row r="304" ht="15.75" customHeight="1">
      <c r="B304" s="16"/>
      <c r="C304" s="16"/>
      <c r="G304" s="16"/>
    </row>
    <row r="305" ht="15.75" customHeight="1">
      <c r="B305" s="16"/>
      <c r="C305" s="16"/>
      <c r="G305" s="16"/>
    </row>
    <row r="306" ht="15.75" customHeight="1">
      <c r="B306" s="16"/>
      <c r="C306" s="16"/>
      <c r="G306" s="16"/>
    </row>
    <row r="307" ht="15.75" customHeight="1">
      <c r="B307" s="16"/>
      <c r="C307" s="16"/>
      <c r="G307" s="16"/>
    </row>
    <row r="308" ht="15.75" customHeight="1">
      <c r="B308" s="16"/>
      <c r="C308" s="16"/>
      <c r="G308" s="16"/>
    </row>
    <row r="309" ht="15.75" customHeight="1">
      <c r="B309" s="16"/>
      <c r="C309" s="16"/>
      <c r="G309" s="16"/>
    </row>
    <row r="310" ht="15.75" customHeight="1">
      <c r="B310" s="16"/>
      <c r="C310" s="16"/>
      <c r="G310" s="16"/>
    </row>
    <row r="311" ht="15.75" customHeight="1">
      <c r="B311" s="16"/>
      <c r="C311" s="16"/>
      <c r="G311" s="16"/>
    </row>
    <row r="312" ht="15.75" customHeight="1">
      <c r="B312" s="16"/>
      <c r="C312" s="16"/>
      <c r="G312" s="16"/>
    </row>
    <row r="313" ht="15.75" customHeight="1">
      <c r="B313" s="16"/>
      <c r="C313" s="16"/>
      <c r="G313" s="16"/>
    </row>
    <row r="314" ht="15.75" customHeight="1">
      <c r="B314" s="16"/>
      <c r="C314" s="16"/>
      <c r="G314" s="16"/>
    </row>
    <row r="315" ht="15.75" customHeight="1">
      <c r="B315" s="16"/>
      <c r="C315" s="16"/>
      <c r="G315" s="16"/>
    </row>
    <row r="316" ht="15.75" customHeight="1">
      <c r="B316" s="16"/>
      <c r="C316" s="16"/>
      <c r="G316" s="16"/>
    </row>
    <row r="317" ht="15.75" customHeight="1">
      <c r="B317" s="16"/>
      <c r="C317" s="16"/>
      <c r="G317" s="16"/>
    </row>
    <row r="318" ht="15.75" customHeight="1">
      <c r="B318" s="16"/>
      <c r="C318" s="16"/>
      <c r="G318" s="16"/>
    </row>
    <row r="319" ht="15.75" customHeight="1">
      <c r="B319" s="16"/>
      <c r="C319" s="16"/>
      <c r="G319" s="16"/>
    </row>
    <row r="320" ht="15.75" customHeight="1">
      <c r="B320" s="16"/>
      <c r="C320" s="16"/>
      <c r="G320" s="16"/>
    </row>
    <row r="321" ht="15.75" customHeight="1">
      <c r="B321" s="16"/>
      <c r="C321" s="16"/>
      <c r="G321" s="16"/>
    </row>
    <row r="322" ht="15.75" customHeight="1">
      <c r="B322" s="16"/>
      <c r="C322" s="16"/>
      <c r="G322" s="16"/>
    </row>
    <row r="323" ht="15.75" customHeight="1">
      <c r="B323" s="16"/>
      <c r="C323" s="16"/>
      <c r="G323" s="16"/>
    </row>
    <row r="324" ht="15.75" customHeight="1">
      <c r="B324" s="16"/>
      <c r="C324" s="16"/>
      <c r="G324" s="16"/>
    </row>
    <row r="325" ht="15.75" customHeight="1">
      <c r="B325" s="16"/>
      <c r="C325" s="16"/>
      <c r="G325" s="16"/>
    </row>
    <row r="326" ht="15.75" customHeight="1">
      <c r="B326" s="16"/>
      <c r="C326" s="16"/>
      <c r="G326" s="16"/>
    </row>
    <row r="327" ht="15.75" customHeight="1">
      <c r="B327" s="16"/>
      <c r="C327" s="16"/>
      <c r="G327" s="16"/>
    </row>
    <row r="328" ht="15.75" customHeight="1">
      <c r="B328" s="16"/>
      <c r="C328" s="16"/>
      <c r="G328" s="16"/>
    </row>
    <row r="329" ht="15.75" customHeight="1">
      <c r="B329" s="16"/>
      <c r="C329" s="16"/>
      <c r="G329" s="16"/>
    </row>
    <row r="330" ht="15.75" customHeight="1">
      <c r="B330" s="16"/>
      <c r="C330" s="16"/>
      <c r="G330" s="16"/>
    </row>
    <row r="331" ht="15.75" customHeight="1">
      <c r="B331" s="16"/>
      <c r="C331" s="16"/>
      <c r="G331" s="16"/>
    </row>
    <row r="332" ht="15.75" customHeight="1">
      <c r="B332" s="16"/>
      <c r="C332" s="16"/>
      <c r="G332" s="16"/>
    </row>
    <row r="333" ht="15.75" customHeight="1">
      <c r="B333" s="16"/>
      <c r="C333" s="16"/>
      <c r="G333" s="16"/>
    </row>
    <row r="334" ht="15.75" customHeight="1">
      <c r="B334" s="16"/>
      <c r="C334" s="16"/>
      <c r="G334" s="16"/>
    </row>
    <row r="335" ht="15.75" customHeight="1">
      <c r="B335" s="16"/>
      <c r="C335" s="16"/>
      <c r="G335" s="16"/>
    </row>
    <row r="336" ht="15.75" customHeight="1">
      <c r="B336" s="16"/>
      <c r="C336" s="16"/>
      <c r="G336" s="16"/>
    </row>
    <row r="337" ht="15.75" customHeight="1">
      <c r="B337" s="16"/>
      <c r="C337" s="16"/>
      <c r="G337" s="16"/>
    </row>
    <row r="338" ht="15.75" customHeight="1">
      <c r="B338" s="16"/>
      <c r="C338" s="16"/>
      <c r="G338" s="16"/>
    </row>
    <row r="339" ht="15.75" customHeight="1">
      <c r="B339" s="16"/>
      <c r="C339" s="16"/>
      <c r="G339" s="16"/>
    </row>
    <row r="340" ht="15.75" customHeight="1">
      <c r="B340" s="16"/>
      <c r="C340" s="16"/>
      <c r="G340" s="16"/>
    </row>
    <row r="341" ht="15.75" customHeight="1">
      <c r="B341" s="16"/>
      <c r="C341" s="16"/>
      <c r="G341" s="16"/>
    </row>
    <row r="342" ht="15.75" customHeight="1">
      <c r="B342" s="16"/>
      <c r="C342" s="16"/>
      <c r="G342" s="16"/>
    </row>
    <row r="343" ht="15.75" customHeight="1">
      <c r="B343" s="16"/>
      <c r="C343" s="16"/>
      <c r="G343" s="16"/>
    </row>
    <row r="344" ht="15.75" customHeight="1">
      <c r="B344" s="16"/>
      <c r="C344" s="16"/>
      <c r="G344" s="16"/>
    </row>
    <row r="345" ht="15.75" customHeight="1">
      <c r="B345" s="16"/>
      <c r="C345" s="16"/>
      <c r="G345" s="16"/>
    </row>
    <row r="346" ht="15.75" customHeight="1">
      <c r="B346" s="16"/>
      <c r="C346" s="16"/>
      <c r="G346" s="16"/>
    </row>
    <row r="347" ht="15.75" customHeight="1">
      <c r="B347" s="16"/>
      <c r="C347" s="16"/>
      <c r="G347" s="16"/>
    </row>
    <row r="348" ht="15.75" customHeight="1">
      <c r="B348" s="16"/>
      <c r="C348" s="16"/>
      <c r="G348" s="16"/>
    </row>
    <row r="349" ht="15.75" customHeight="1">
      <c r="B349" s="16"/>
      <c r="C349" s="16"/>
      <c r="G349" s="16"/>
    </row>
    <row r="350" ht="15.75" customHeight="1">
      <c r="B350" s="16"/>
      <c r="C350" s="16"/>
      <c r="G350" s="16"/>
    </row>
    <row r="351" ht="15.75" customHeight="1">
      <c r="B351" s="16"/>
      <c r="C351" s="16"/>
      <c r="G351" s="16"/>
    </row>
    <row r="352" ht="15.75" customHeight="1">
      <c r="B352" s="16"/>
      <c r="C352" s="16"/>
      <c r="G352" s="16"/>
    </row>
    <row r="353" ht="15.75" customHeight="1">
      <c r="B353" s="16"/>
      <c r="C353" s="16"/>
      <c r="G353" s="16"/>
    </row>
    <row r="354" ht="15.75" customHeight="1">
      <c r="B354" s="16"/>
      <c r="C354" s="16"/>
      <c r="G354" s="16"/>
    </row>
    <row r="355" ht="15.75" customHeight="1">
      <c r="B355" s="16"/>
      <c r="C355" s="16"/>
      <c r="G355" s="16"/>
    </row>
    <row r="356" ht="15.75" customHeight="1">
      <c r="B356" s="16"/>
      <c r="C356" s="16"/>
      <c r="G356" s="16"/>
    </row>
    <row r="357" ht="15.75" customHeight="1">
      <c r="B357" s="16"/>
      <c r="C357" s="16"/>
      <c r="G357" s="16"/>
    </row>
    <row r="358" ht="15.75" customHeight="1">
      <c r="B358" s="16"/>
      <c r="C358" s="16"/>
      <c r="G358" s="16"/>
    </row>
    <row r="359" ht="15.75" customHeight="1">
      <c r="B359" s="16"/>
      <c r="C359" s="16"/>
      <c r="G359" s="16"/>
    </row>
    <row r="360" ht="15.75" customHeight="1">
      <c r="B360" s="16"/>
      <c r="C360" s="16"/>
      <c r="G360" s="16"/>
    </row>
    <row r="361" ht="15.75" customHeight="1">
      <c r="B361" s="16"/>
      <c r="C361" s="16"/>
      <c r="G361" s="16"/>
    </row>
    <row r="362" ht="15.75" customHeight="1">
      <c r="B362" s="16"/>
      <c r="C362" s="16"/>
      <c r="G362" s="16"/>
    </row>
    <row r="363" ht="15.75" customHeight="1">
      <c r="B363" s="16"/>
      <c r="C363" s="16"/>
      <c r="G363" s="16"/>
    </row>
    <row r="364" ht="15.75" customHeight="1">
      <c r="B364" s="16"/>
      <c r="C364" s="16"/>
      <c r="G364" s="16"/>
    </row>
    <row r="365" ht="15.75" customHeight="1">
      <c r="B365" s="16"/>
      <c r="C365" s="16"/>
      <c r="G365" s="16"/>
    </row>
    <row r="366" ht="15.75" customHeight="1">
      <c r="B366" s="16"/>
      <c r="C366" s="16"/>
      <c r="G366" s="16"/>
    </row>
    <row r="367" ht="15.75" customHeight="1">
      <c r="B367" s="16"/>
      <c r="C367" s="16"/>
      <c r="G367" s="16"/>
    </row>
    <row r="368" ht="15.75" customHeight="1">
      <c r="B368" s="16"/>
      <c r="C368" s="16"/>
      <c r="G368" s="16"/>
    </row>
    <row r="369" ht="15.75" customHeight="1">
      <c r="B369" s="16"/>
      <c r="C369" s="16"/>
      <c r="G369" s="16"/>
    </row>
    <row r="370" ht="15.75" customHeight="1">
      <c r="B370" s="16"/>
      <c r="C370" s="16"/>
      <c r="G370" s="16"/>
    </row>
    <row r="371" ht="15.75" customHeight="1">
      <c r="B371" s="16"/>
      <c r="C371" s="16"/>
      <c r="G371" s="16"/>
    </row>
    <row r="372" ht="15.75" customHeight="1">
      <c r="B372" s="16"/>
      <c r="C372" s="16"/>
      <c r="G372" s="16"/>
    </row>
    <row r="373" ht="15.75" customHeight="1">
      <c r="B373" s="16"/>
      <c r="C373" s="16"/>
      <c r="G373" s="16"/>
    </row>
    <row r="374" ht="15.75" customHeight="1">
      <c r="B374" s="16"/>
      <c r="C374" s="16"/>
      <c r="G374" s="16"/>
    </row>
    <row r="375" ht="15.75" customHeight="1">
      <c r="B375" s="16"/>
      <c r="C375" s="16"/>
      <c r="G375" s="16"/>
    </row>
    <row r="376" ht="15.75" customHeight="1">
      <c r="B376" s="16"/>
      <c r="C376" s="16"/>
      <c r="G376" s="16"/>
    </row>
    <row r="377" ht="15.75" customHeight="1">
      <c r="B377" s="16"/>
      <c r="C377" s="16"/>
      <c r="G377" s="16"/>
    </row>
    <row r="378" ht="15.75" customHeight="1">
      <c r="B378" s="16"/>
      <c r="C378" s="16"/>
      <c r="G378" s="16"/>
    </row>
    <row r="379" ht="15.75" customHeight="1">
      <c r="B379" s="16"/>
      <c r="C379" s="16"/>
      <c r="G379" s="16"/>
    </row>
    <row r="380" ht="15.75" customHeight="1">
      <c r="B380" s="16"/>
      <c r="C380" s="16"/>
      <c r="G380" s="16"/>
    </row>
    <row r="381" ht="15.75" customHeight="1">
      <c r="B381" s="16"/>
      <c r="C381" s="16"/>
      <c r="G381" s="16"/>
    </row>
    <row r="382" ht="15.75" customHeight="1">
      <c r="B382" s="16"/>
      <c r="C382" s="16"/>
      <c r="G382" s="16"/>
    </row>
    <row r="383" ht="15.75" customHeight="1">
      <c r="B383" s="16"/>
      <c r="C383" s="16"/>
      <c r="G383" s="16"/>
    </row>
    <row r="384" ht="15.75" customHeight="1">
      <c r="B384" s="16"/>
      <c r="C384" s="16"/>
      <c r="G384" s="16"/>
    </row>
    <row r="385" ht="15.75" customHeight="1">
      <c r="B385" s="16"/>
      <c r="C385" s="16"/>
      <c r="G385" s="16"/>
    </row>
    <row r="386" ht="15.75" customHeight="1">
      <c r="B386" s="16"/>
      <c r="C386" s="16"/>
      <c r="G386" s="16"/>
    </row>
    <row r="387" ht="15.75" customHeight="1">
      <c r="B387" s="16"/>
      <c r="C387" s="16"/>
      <c r="G387" s="16"/>
    </row>
    <row r="388" ht="15.75" customHeight="1">
      <c r="B388" s="16"/>
      <c r="C388" s="16"/>
      <c r="G388" s="16"/>
    </row>
    <row r="389" ht="15.75" customHeight="1">
      <c r="B389" s="16"/>
      <c r="C389" s="16"/>
      <c r="G389" s="16"/>
    </row>
    <row r="390" ht="15.75" customHeight="1">
      <c r="B390" s="16"/>
      <c r="C390" s="16"/>
      <c r="G390" s="16"/>
    </row>
    <row r="391" ht="15.75" customHeight="1">
      <c r="B391" s="16"/>
      <c r="C391" s="16"/>
      <c r="G391" s="16"/>
    </row>
    <row r="392" ht="15.75" customHeight="1">
      <c r="B392" s="16"/>
      <c r="C392" s="16"/>
      <c r="G392" s="16"/>
    </row>
    <row r="393" ht="15.75" customHeight="1">
      <c r="B393" s="16"/>
      <c r="C393" s="16"/>
      <c r="G393" s="16"/>
    </row>
    <row r="394" ht="15.75" customHeight="1">
      <c r="B394" s="16"/>
      <c r="C394" s="16"/>
      <c r="G394" s="16"/>
    </row>
    <row r="395" ht="15.75" customHeight="1">
      <c r="B395" s="16"/>
      <c r="C395" s="16"/>
      <c r="G395" s="16"/>
    </row>
    <row r="396" ht="15.75" customHeight="1">
      <c r="B396" s="16"/>
      <c r="C396" s="16"/>
      <c r="G396" s="16"/>
    </row>
    <row r="397" ht="15.75" customHeight="1">
      <c r="B397" s="16"/>
      <c r="C397" s="16"/>
      <c r="G397" s="16"/>
    </row>
    <row r="398" ht="15.75" customHeight="1">
      <c r="B398" s="16"/>
      <c r="C398" s="16"/>
      <c r="G398" s="16"/>
    </row>
    <row r="399" ht="15.75" customHeight="1">
      <c r="B399" s="16"/>
      <c r="C399" s="16"/>
      <c r="G399" s="16"/>
    </row>
    <row r="400" ht="15.75" customHeight="1">
      <c r="B400" s="16"/>
      <c r="C400" s="16"/>
      <c r="G400" s="16"/>
    </row>
    <row r="401" ht="15.75" customHeight="1">
      <c r="B401" s="16"/>
      <c r="C401" s="16"/>
      <c r="G401" s="16"/>
    </row>
    <row r="402" ht="15.75" customHeight="1">
      <c r="B402" s="16"/>
      <c r="C402" s="16"/>
      <c r="G402" s="16"/>
    </row>
    <row r="403" ht="15.75" customHeight="1">
      <c r="B403" s="16"/>
      <c r="C403" s="16"/>
      <c r="G403" s="16"/>
    </row>
    <row r="404" ht="15.75" customHeight="1">
      <c r="B404" s="16"/>
      <c r="C404" s="16"/>
      <c r="G404" s="16"/>
    </row>
    <row r="405" ht="15.75" customHeight="1">
      <c r="B405" s="16"/>
      <c r="C405" s="16"/>
      <c r="G405" s="16"/>
    </row>
    <row r="406" ht="15.75" customHeight="1">
      <c r="B406" s="16"/>
      <c r="C406" s="16"/>
      <c r="G406" s="16"/>
    </row>
    <row r="407" ht="15.75" customHeight="1">
      <c r="B407" s="16"/>
      <c r="C407" s="16"/>
      <c r="G407" s="16"/>
    </row>
    <row r="408" ht="15.75" customHeight="1">
      <c r="B408" s="16"/>
      <c r="C408" s="16"/>
      <c r="G408" s="16"/>
    </row>
    <row r="409" ht="15.75" customHeight="1">
      <c r="B409" s="16"/>
      <c r="C409" s="16"/>
      <c r="G409" s="16"/>
    </row>
    <row r="410" ht="15.75" customHeight="1">
      <c r="B410" s="16"/>
      <c r="C410" s="16"/>
      <c r="G410" s="16"/>
    </row>
    <row r="411" ht="15.75" customHeight="1">
      <c r="B411" s="16"/>
      <c r="C411" s="16"/>
      <c r="G411" s="16"/>
    </row>
    <row r="412" ht="15.75" customHeight="1">
      <c r="B412" s="16"/>
      <c r="C412" s="16"/>
      <c r="G412" s="16"/>
    </row>
    <row r="413" ht="15.75" customHeight="1">
      <c r="B413" s="16"/>
      <c r="C413" s="16"/>
      <c r="G413" s="16"/>
    </row>
    <row r="414" ht="15.75" customHeight="1">
      <c r="B414" s="16"/>
      <c r="C414" s="16"/>
      <c r="G414" s="16"/>
    </row>
    <row r="415" ht="15.75" customHeight="1">
      <c r="B415" s="16"/>
      <c r="C415" s="16"/>
      <c r="G415" s="16"/>
    </row>
    <row r="416" ht="15.75" customHeight="1">
      <c r="B416" s="16"/>
      <c r="C416" s="16"/>
      <c r="G416" s="16"/>
    </row>
    <row r="417" ht="15.75" customHeight="1">
      <c r="B417" s="16"/>
      <c r="C417" s="16"/>
      <c r="G417" s="16"/>
    </row>
    <row r="418" ht="15.75" customHeight="1">
      <c r="B418" s="16"/>
      <c r="C418" s="16"/>
      <c r="G418" s="16"/>
    </row>
    <row r="419" ht="15.75" customHeight="1">
      <c r="B419" s="16"/>
      <c r="C419" s="16"/>
      <c r="G419" s="16"/>
    </row>
    <row r="420" ht="15.75" customHeight="1">
      <c r="B420" s="16"/>
      <c r="C420" s="16"/>
      <c r="G420" s="16"/>
    </row>
    <row r="421" ht="15.75" customHeight="1">
      <c r="B421" s="16"/>
      <c r="C421" s="16"/>
      <c r="G421" s="16"/>
    </row>
    <row r="422" ht="15.75" customHeight="1">
      <c r="B422" s="16"/>
      <c r="C422" s="16"/>
      <c r="G422" s="16"/>
    </row>
    <row r="423" ht="15.75" customHeight="1">
      <c r="B423" s="16"/>
      <c r="C423" s="16"/>
      <c r="G423" s="16"/>
    </row>
    <row r="424" ht="15.75" customHeight="1">
      <c r="B424" s="16"/>
      <c r="C424" s="16"/>
      <c r="G424" s="16"/>
    </row>
    <row r="425" ht="15.75" customHeight="1">
      <c r="B425" s="16"/>
      <c r="C425" s="16"/>
      <c r="G425" s="16"/>
    </row>
    <row r="426" ht="15.75" customHeight="1">
      <c r="B426" s="16"/>
      <c r="C426" s="16"/>
      <c r="G426" s="16"/>
    </row>
    <row r="427" ht="15.75" customHeight="1">
      <c r="B427" s="16"/>
      <c r="C427" s="16"/>
      <c r="G427" s="16"/>
    </row>
    <row r="428" ht="15.75" customHeight="1">
      <c r="B428" s="16"/>
      <c r="C428" s="16"/>
      <c r="G428" s="16"/>
    </row>
    <row r="429" ht="15.75" customHeight="1">
      <c r="B429" s="16"/>
      <c r="C429" s="16"/>
      <c r="G429" s="16"/>
    </row>
    <row r="430" ht="15.75" customHeight="1">
      <c r="B430" s="16"/>
      <c r="C430" s="16"/>
      <c r="G430" s="16"/>
    </row>
    <row r="431" ht="15.75" customHeight="1">
      <c r="B431" s="16"/>
      <c r="C431" s="16"/>
      <c r="G431" s="16"/>
    </row>
    <row r="432" ht="15.75" customHeight="1">
      <c r="B432" s="16"/>
      <c r="C432" s="16"/>
      <c r="G432" s="16"/>
    </row>
    <row r="433" ht="15.75" customHeight="1">
      <c r="B433" s="16"/>
      <c r="C433" s="16"/>
      <c r="G433" s="16"/>
    </row>
    <row r="434" ht="15.75" customHeight="1">
      <c r="B434" s="16"/>
      <c r="C434" s="16"/>
      <c r="G434" s="16"/>
    </row>
    <row r="435" ht="15.75" customHeight="1">
      <c r="B435" s="16"/>
      <c r="C435" s="16"/>
      <c r="G435" s="16"/>
    </row>
    <row r="436" ht="15.75" customHeight="1">
      <c r="B436" s="16"/>
      <c r="C436" s="16"/>
      <c r="G436" s="16"/>
    </row>
    <row r="437" ht="15.75" customHeight="1">
      <c r="B437" s="16"/>
      <c r="C437" s="16"/>
      <c r="G437" s="16"/>
    </row>
    <row r="438" ht="15.75" customHeight="1">
      <c r="B438" s="16"/>
      <c r="C438" s="16"/>
      <c r="G438" s="16"/>
    </row>
    <row r="439" ht="15.75" customHeight="1">
      <c r="B439" s="16"/>
      <c r="C439" s="16"/>
      <c r="G439" s="16"/>
    </row>
    <row r="440" ht="15.75" customHeight="1">
      <c r="B440" s="16"/>
      <c r="C440" s="16"/>
      <c r="G440" s="16"/>
    </row>
    <row r="441" ht="15.75" customHeight="1">
      <c r="B441" s="16"/>
      <c r="C441" s="16"/>
      <c r="G441" s="16"/>
    </row>
    <row r="442" ht="15.75" customHeight="1">
      <c r="B442" s="16"/>
      <c r="C442" s="16"/>
      <c r="G442" s="16"/>
    </row>
    <row r="443" ht="15.75" customHeight="1">
      <c r="B443" s="16"/>
      <c r="C443" s="16"/>
      <c r="G443" s="16"/>
    </row>
    <row r="444" ht="15.75" customHeight="1">
      <c r="B444" s="16"/>
      <c r="C444" s="16"/>
      <c r="G444" s="16"/>
    </row>
    <row r="445" ht="15.75" customHeight="1">
      <c r="B445" s="16"/>
      <c r="C445" s="16"/>
      <c r="G445" s="16"/>
    </row>
    <row r="446" ht="15.75" customHeight="1">
      <c r="B446" s="16"/>
      <c r="C446" s="16"/>
      <c r="G446" s="16"/>
    </row>
    <row r="447" ht="15.75" customHeight="1">
      <c r="B447" s="16"/>
      <c r="C447" s="16"/>
      <c r="G447" s="16"/>
    </row>
    <row r="448" ht="15.75" customHeight="1">
      <c r="B448" s="16"/>
      <c r="C448" s="16"/>
      <c r="G448" s="16"/>
    </row>
    <row r="449" ht="15.75" customHeight="1">
      <c r="B449" s="16"/>
      <c r="C449" s="16"/>
      <c r="G449" s="16"/>
    </row>
    <row r="450" ht="15.75" customHeight="1">
      <c r="B450" s="16"/>
      <c r="C450" s="16"/>
      <c r="G450" s="16"/>
    </row>
    <row r="451" ht="15.75" customHeight="1">
      <c r="B451" s="16"/>
      <c r="C451" s="16"/>
      <c r="G451" s="16"/>
    </row>
    <row r="452" ht="15.75" customHeight="1">
      <c r="B452" s="16"/>
      <c r="C452" s="16"/>
      <c r="G452" s="16"/>
    </row>
    <row r="453" ht="15.75" customHeight="1">
      <c r="B453" s="16"/>
      <c r="C453" s="16"/>
      <c r="G453" s="16"/>
    </row>
    <row r="454" ht="15.75" customHeight="1">
      <c r="B454" s="16"/>
      <c r="C454" s="16"/>
      <c r="G454" s="16"/>
    </row>
    <row r="455" ht="15.75" customHeight="1">
      <c r="B455" s="16"/>
      <c r="C455" s="16"/>
      <c r="G455" s="16"/>
    </row>
    <row r="456" ht="15.75" customHeight="1">
      <c r="B456" s="16"/>
      <c r="C456" s="16"/>
      <c r="G456" s="16"/>
    </row>
    <row r="457" ht="15.75" customHeight="1">
      <c r="B457" s="16"/>
      <c r="C457" s="16"/>
      <c r="G457" s="16"/>
    </row>
    <row r="458" ht="15.75" customHeight="1">
      <c r="B458" s="16"/>
      <c r="C458" s="16"/>
      <c r="G458" s="16"/>
    </row>
    <row r="459" ht="15.75" customHeight="1">
      <c r="B459" s="16"/>
      <c r="C459" s="16"/>
      <c r="G459" s="16"/>
    </row>
    <row r="460" ht="15.75" customHeight="1">
      <c r="B460" s="16"/>
      <c r="C460" s="16"/>
      <c r="G460" s="16"/>
    </row>
    <row r="461" ht="15.75" customHeight="1">
      <c r="B461" s="16"/>
      <c r="C461" s="16"/>
      <c r="G461" s="16"/>
    </row>
    <row r="462" ht="15.75" customHeight="1">
      <c r="B462" s="16"/>
      <c r="C462" s="16"/>
      <c r="G462" s="16"/>
    </row>
    <row r="463" ht="15.75" customHeight="1">
      <c r="B463" s="16"/>
      <c r="C463" s="16"/>
      <c r="G463" s="16"/>
    </row>
    <row r="464" ht="15.75" customHeight="1">
      <c r="B464" s="16"/>
      <c r="C464" s="16"/>
      <c r="G464" s="16"/>
    </row>
    <row r="465" ht="15.75" customHeight="1">
      <c r="B465" s="16"/>
      <c r="C465" s="16"/>
      <c r="G465" s="16"/>
    </row>
    <row r="466" ht="15.75" customHeight="1">
      <c r="B466" s="16"/>
      <c r="C466" s="16"/>
      <c r="G466" s="16"/>
    </row>
    <row r="467" ht="15.75" customHeight="1">
      <c r="B467" s="16"/>
      <c r="C467" s="16"/>
      <c r="G467" s="16"/>
    </row>
    <row r="468" ht="15.75" customHeight="1">
      <c r="B468" s="16"/>
      <c r="C468" s="16"/>
      <c r="G468" s="16"/>
    </row>
    <row r="469" ht="15.75" customHeight="1">
      <c r="B469" s="16"/>
      <c r="C469" s="16"/>
      <c r="G469" s="16"/>
    </row>
    <row r="470" ht="15.75" customHeight="1">
      <c r="B470" s="16"/>
      <c r="C470" s="16"/>
      <c r="G470" s="16"/>
    </row>
    <row r="471" ht="15.75" customHeight="1">
      <c r="B471" s="16"/>
      <c r="C471" s="16"/>
      <c r="G471" s="16"/>
    </row>
    <row r="472" ht="15.75" customHeight="1">
      <c r="B472" s="16"/>
      <c r="C472" s="16"/>
      <c r="G472" s="16"/>
    </row>
    <row r="473" ht="15.75" customHeight="1">
      <c r="B473" s="16"/>
      <c r="C473" s="16"/>
      <c r="G473" s="16"/>
    </row>
    <row r="474" ht="15.75" customHeight="1">
      <c r="B474" s="16"/>
      <c r="C474" s="16"/>
      <c r="G474" s="16"/>
    </row>
    <row r="475" ht="15.75" customHeight="1">
      <c r="B475" s="16"/>
      <c r="C475" s="16"/>
      <c r="G475" s="16"/>
    </row>
    <row r="476" ht="15.75" customHeight="1">
      <c r="B476" s="16"/>
      <c r="C476" s="16"/>
      <c r="G476" s="16"/>
    </row>
    <row r="477" ht="15.75" customHeight="1">
      <c r="B477" s="16"/>
      <c r="C477" s="16"/>
      <c r="G477" s="16"/>
    </row>
    <row r="478" ht="15.75" customHeight="1">
      <c r="B478" s="16"/>
      <c r="C478" s="16"/>
      <c r="G478" s="16"/>
    </row>
    <row r="479" ht="15.75" customHeight="1">
      <c r="B479" s="16"/>
      <c r="C479" s="16"/>
      <c r="G479" s="16"/>
    </row>
    <row r="480" ht="15.75" customHeight="1">
      <c r="B480" s="16"/>
      <c r="C480" s="16"/>
      <c r="G480" s="16"/>
    </row>
    <row r="481" ht="15.75" customHeight="1">
      <c r="B481" s="16"/>
      <c r="C481" s="16"/>
      <c r="G481" s="16"/>
    </row>
    <row r="482" ht="15.75" customHeight="1">
      <c r="B482" s="16"/>
      <c r="C482" s="16"/>
      <c r="G482" s="16"/>
    </row>
    <row r="483" ht="15.75" customHeight="1">
      <c r="B483" s="16"/>
      <c r="C483" s="16"/>
      <c r="G483" s="16"/>
    </row>
    <row r="484" ht="15.75" customHeight="1">
      <c r="B484" s="16"/>
      <c r="C484" s="16"/>
      <c r="G484" s="16"/>
    </row>
    <row r="485" ht="15.75" customHeight="1">
      <c r="B485" s="16"/>
      <c r="C485" s="16"/>
      <c r="G485" s="16"/>
    </row>
    <row r="486" ht="15.75" customHeight="1">
      <c r="B486" s="16"/>
      <c r="C486" s="16"/>
      <c r="G486" s="16"/>
    </row>
    <row r="487" ht="15.75" customHeight="1">
      <c r="B487" s="16"/>
      <c r="C487" s="16"/>
      <c r="G487" s="16"/>
    </row>
    <row r="488" ht="15.75" customHeight="1">
      <c r="B488" s="16"/>
      <c r="C488" s="16"/>
      <c r="G488" s="16"/>
    </row>
    <row r="489" ht="15.75" customHeight="1">
      <c r="B489" s="16"/>
      <c r="C489" s="16"/>
      <c r="G489" s="16"/>
    </row>
    <row r="490" ht="15.75" customHeight="1">
      <c r="B490" s="16"/>
      <c r="C490" s="16"/>
      <c r="G490" s="16"/>
    </row>
    <row r="491" ht="15.75" customHeight="1">
      <c r="B491" s="16"/>
      <c r="C491" s="16"/>
      <c r="G491" s="16"/>
    </row>
    <row r="492" ht="15.75" customHeight="1">
      <c r="B492" s="16"/>
      <c r="C492" s="16"/>
      <c r="G492" s="16"/>
    </row>
    <row r="493" ht="15.75" customHeight="1">
      <c r="B493" s="16"/>
      <c r="C493" s="16"/>
      <c r="G493" s="16"/>
    </row>
    <row r="494" ht="15.75" customHeight="1">
      <c r="B494" s="16"/>
      <c r="C494" s="16"/>
      <c r="G494" s="16"/>
    </row>
    <row r="495" ht="15.75" customHeight="1">
      <c r="B495" s="16"/>
      <c r="C495" s="16"/>
      <c r="G495" s="16"/>
    </row>
    <row r="496" ht="15.75" customHeight="1">
      <c r="B496" s="16"/>
      <c r="C496" s="16"/>
      <c r="G496" s="16"/>
    </row>
    <row r="497" ht="15.75" customHeight="1">
      <c r="B497" s="16"/>
      <c r="C497" s="16"/>
      <c r="G497" s="16"/>
    </row>
    <row r="498" ht="15.75" customHeight="1">
      <c r="B498" s="16"/>
      <c r="C498" s="16"/>
      <c r="G498" s="16"/>
    </row>
    <row r="499" ht="15.75" customHeight="1">
      <c r="B499" s="16"/>
      <c r="C499" s="16"/>
      <c r="G499" s="16"/>
    </row>
    <row r="500" ht="15.75" customHeight="1">
      <c r="B500" s="16"/>
      <c r="C500" s="16"/>
      <c r="G500" s="16"/>
    </row>
    <row r="501" ht="15.75" customHeight="1">
      <c r="B501" s="16"/>
      <c r="C501" s="16"/>
      <c r="G501" s="16"/>
    </row>
    <row r="502" ht="15.75" customHeight="1">
      <c r="B502" s="16"/>
      <c r="C502" s="16"/>
      <c r="G502" s="16"/>
    </row>
    <row r="503" ht="15.75" customHeight="1">
      <c r="B503" s="16"/>
      <c r="C503" s="16"/>
      <c r="G503" s="16"/>
    </row>
    <row r="504" ht="15.75" customHeight="1">
      <c r="B504" s="16"/>
      <c r="C504" s="16"/>
      <c r="G504" s="16"/>
    </row>
    <row r="505" ht="15.75" customHeight="1">
      <c r="B505" s="16"/>
      <c r="C505" s="16"/>
      <c r="G505" s="16"/>
    </row>
    <row r="506" ht="15.75" customHeight="1">
      <c r="B506" s="16"/>
      <c r="C506" s="16"/>
      <c r="G506" s="16"/>
    </row>
    <row r="507" ht="15.75" customHeight="1">
      <c r="B507" s="16"/>
      <c r="C507" s="16"/>
      <c r="G507" s="16"/>
    </row>
    <row r="508" ht="15.75" customHeight="1">
      <c r="B508" s="16"/>
      <c r="C508" s="16"/>
      <c r="G508" s="16"/>
    </row>
    <row r="509" ht="15.75" customHeight="1">
      <c r="B509" s="16"/>
      <c r="C509" s="16"/>
      <c r="G509" s="16"/>
    </row>
    <row r="510" ht="15.75" customHeight="1">
      <c r="B510" s="16"/>
      <c r="C510" s="16"/>
      <c r="G510" s="16"/>
    </row>
    <row r="511" ht="15.75" customHeight="1">
      <c r="B511" s="16"/>
      <c r="C511" s="16"/>
      <c r="G511" s="16"/>
    </row>
    <row r="512" ht="15.75" customHeight="1">
      <c r="B512" s="16"/>
      <c r="C512" s="16"/>
      <c r="G512" s="16"/>
    </row>
    <row r="513" ht="15.75" customHeight="1">
      <c r="B513" s="16"/>
      <c r="C513" s="16"/>
      <c r="G513" s="16"/>
    </row>
    <row r="514" ht="15.75" customHeight="1">
      <c r="B514" s="16"/>
      <c r="C514" s="16"/>
      <c r="G514" s="16"/>
    </row>
    <row r="515" ht="15.75" customHeight="1">
      <c r="B515" s="16"/>
      <c r="C515" s="16"/>
      <c r="G515" s="16"/>
    </row>
    <row r="516" ht="15.75" customHeight="1">
      <c r="B516" s="16"/>
      <c r="C516" s="16"/>
      <c r="G516" s="16"/>
    </row>
    <row r="517" ht="15.75" customHeight="1">
      <c r="B517" s="16"/>
      <c r="C517" s="16"/>
      <c r="G517" s="16"/>
    </row>
    <row r="518" ht="15.75" customHeight="1">
      <c r="B518" s="16"/>
      <c r="C518" s="16"/>
      <c r="G518" s="16"/>
    </row>
    <row r="519" ht="15.75" customHeight="1">
      <c r="B519" s="16"/>
      <c r="C519" s="16"/>
      <c r="G519" s="16"/>
    </row>
    <row r="520" ht="15.75" customHeight="1">
      <c r="B520" s="16"/>
      <c r="C520" s="16"/>
      <c r="G520" s="16"/>
    </row>
    <row r="521" ht="15.75" customHeight="1">
      <c r="B521" s="16"/>
      <c r="C521" s="16"/>
      <c r="G521" s="16"/>
    </row>
    <row r="522" ht="15.75" customHeight="1">
      <c r="B522" s="16"/>
      <c r="C522" s="16"/>
      <c r="G522" s="16"/>
    </row>
    <row r="523" ht="15.75" customHeight="1">
      <c r="B523" s="16"/>
      <c r="C523" s="16"/>
      <c r="G523" s="16"/>
    </row>
    <row r="524" ht="15.75" customHeight="1">
      <c r="B524" s="16"/>
      <c r="C524" s="16"/>
      <c r="G524" s="16"/>
    </row>
    <row r="525" ht="15.75" customHeight="1">
      <c r="B525" s="16"/>
      <c r="C525" s="16"/>
      <c r="G525" s="16"/>
    </row>
    <row r="526" ht="15.75" customHeight="1">
      <c r="B526" s="16"/>
      <c r="C526" s="16"/>
      <c r="G526" s="16"/>
    </row>
    <row r="527" ht="15.75" customHeight="1">
      <c r="B527" s="16"/>
      <c r="C527" s="16"/>
      <c r="G527" s="16"/>
    </row>
    <row r="528" ht="15.75" customHeight="1">
      <c r="B528" s="16"/>
      <c r="C528" s="16"/>
      <c r="G528" s="16"/>
    </row>
    <row r="529" ht="15.75" customHeight="1">
      <c r="B529" s="16"/>
      <c r="C529" s="16"/>
      <c r="G529" s="16"/>
    </row>
    <row r="530" ht="15.75" customHeight="1">
      <c r="B530" s="16"/>
      <c r="C530" s="16"/>
      <c r="G530" s="16"/>
    </row>
    <row r="531" ht="15.75" customHeight="1">
      <c r="B531" s="16"/>
      <c r="C531" s="16"/>
      <c r="G531" s="16"/>
    </row>
    <row r="532" ht="15.75" customHeight="1">
      <c r="B532" s="16"/>
      <c r="C532" s="16"/>
      <c r="G532" s="16"/>
    </row>
    <row r="533" ht="15.75" customHeight="1">
      <c r="B533" s="16"/>
      <c r="C533" s="16"/>
      <c r="G533" s="16"/>
    </row>
    <row r="534" ht="15.75" customHeight="1">
      <c r="B534" s="16"/>
      <c r="C534" s="16"/>
      <c r="G534" s="16"/>
    </row>
    <row r="535" ht="15.75" customHeight="1">
      <c r="B535" s="16"/>
      <c r="C535" s="16"/>
      <c r="G535" s="16"/>
    </row>
    <row r="536" ht="15.75" customHeight="1">
      <c r="B536" s="16"/>
      <c r="C536" s="16"/>
      <c r="G536" s="16"/>
    </row>
    <row r="537" ht="15.75" customHeight="1">
      <c r="B537" s="16"/>
      <c r="C537" s="16"/>
      <c r="G537" s="16"/>
    </row>
    <row r="538" ht="15.75" customHeight="1">
      <c r="B538" s="16"/>
      <c r="C538" s="16"/>
      <c r="G538" s="16"/>
    </row>
    <row r="539" ht="15.75" customHeight="1">
      <c r="B539" s="16"/>
      <c r="C539" s="16"/>
      <c r="G539" s="16"/>
    </row>
    <row r="540" ht="15.75" customHeight="1">
      <c r="B540" s="16"/>
      <c r="C540" s="16"/>
      <c r="G540" s="16"/>
    </row>
    <row r="541" ht="15.75" customHeight="1">
      <c r="B541" s="16"/>
      <c r="C541" s="16"/>
      <c r="G541" s="16"/>
    </row>
    <row r="542" ht="15.75" customHeight="1">
      <c r="B542" s="16"/>
      <c r="C542" s="16"/>
      <c r="G542" s="16"/>
    </row>
    <row r="543" ht="15.75" customHeight="1">
      <c r="B543" s="16"/>
      <c r="C543" s="16"/>
      <c r="G543" s="16"/>
    </row>
    <row r="544" ht="15.75" customHeight="1">
      <c r="B544" s="16"/>
      <c r="C544" s="16"/>
      <c r="G544" s="16"/>
    </row>
    <row r="545" ht="15.75" customHeight="1">
      <c r="B545" s="16"/>
      <c r="C545" s="16"/>
      <c r="G545" s="16"/>
    </row>
    <row r="546" ht="15.75" customHeight="1">
      <c r="B546" s="16"/>
      <c r="C546" s="16"/>
      <c r="G546" s="16"/>
    </row>
    <row r="547" ht="15.75" customHeight="1">
      <c r="B547" s="16"/>
      <c r="C547" s="16"/>
      <c r="G547" s="16"/>
    </row>
    <row r="548" ht="15.75" customHeight="1">
      <c r="B548" s="16"/>
      <c r="C548" s="16"/>
      <c r="G548" s="16"/>
    </row>
    <row r="549" ht="15.75" customHeight="1">
      <c r="B549" s="16"/>
      <c r="C549" s="16"/>
      <c r="G549" s="16"/>
    </row>
    <row r="550" ht="15.75" customHeight="1">
      <c r="B550" s="16"/>
      <c r="C550" s="16"/>
      <c r="G550" s="16"/>
    </row>
    <row r="551" ht="15.75" customHeight="1">
      <c r="B551" s="16"/>
      <c r="C551" s="16"/>
      <c r="G551" s="16"/>
    </row>
    <row r="552" ht="15.75" customHeight="1">
      <c r="B552" s="16"/>
      <c r="C552" s="16"/>
      <c r="G552" s="16"/>
    </row>
    <row r="553" ht="15.75" customHeight="1">
      <c r="B553" s="16"/>
      <c r="C553" s="16"/>
      <c r="G553" s="16"/>
    </row>
    <row r="554" ht="15.75" customHeight="1">
      <c r="B554" s="16"/>
      <c r="C554" s="16"/>
      <c r="G554" s="16"/>
    </row>
    <row r="555" ht="15.75" customHeight="1">
      <c r="B555" s="16"/>
      <c r="C555" s="16"/>
      <c r="G555" s="16"/>
    </row>
    <row r="556" ht="15.75" customHeight="1">
      <c r="B556" s="16"/>
      <c r="C556" s="16"/>
      <c r="G556" s="16"/>
    </row>
    <row r="557" ht="15.75" customHeight="1">
      <c r="B557" s="16"/>
      <c r="C557" s="16"/>
      <c r="G557" s="16"/>
    </row>
    <row r="558" ht="15.75" customHeight="1">
      <c r="B558" s="16"/>
      <c r="C558" s="16"/>
      <c r="G558" s="16"/>
    </row>
    <row r="559" ht="15.75" customHeight="1">
      <c r="B559" s="16"/>
      <c r="C559" s="16"/>
      <c r="G559" s="16"/>
    </row>
    <row r="560" ht="15.75" customHeight="1">
      <c r="B560" s="16"/>
      <c r="C560" s="16"/>
      <c r="G560" s="16"/>
    </row>
    <row r="561" ht="15.75" customHeight="1">
      <c r="B561" s="16"/>
      <c r="C561" s="16"/>
      <c r="G561" s="16"/>
    </row>
    <row r="562" ht="15.75" customHeight="1">
      <c r="B562" s="16"/>
      <c r="C562" s="16"/>
      <c r="G562" s="16"/>
    </row>
    <row r="563" ht="15.75" customHeight="1">
      <c r="B563" s="16"/>
      <c r="C563" s="16"/>
      <c r="G563" s="16"/>
    </row>
    <row r="564" ht="15.75" customHeight="1">
      <c r="B564" s="16"/>
      <c r="C564" s="16"/>
      <c r="G564" s="16"/>
    </row>
    <row r="565" ht="15.75" customHeight="1">
      <c r="B565" s="16"/>
      <c r="C565" s="16"/>
      <c r="G565" s="16"/>
    </row>
    <row r="566" ht="15.75" customHeight="1">
      <c r="B566" s="16"/>
      <c r="C566" s="16"/>
      <c r="G566" s="16"/>
    </row>
    <row r="567" ht="15.75" customHeight="1">
      <c r="B567" s="16"/>
      <c r="C567" s="16"/>
      <c r="G567" s="16"/>
    </row>
    <row r="568" ht="15.75" customHeight="1">
      <c r="B568" s="16"/>
      <c r="C568" s="16"/>
      <c r="G568" s="16"/>
    </row>
    <row r="569" ht="15.75" customHeight="1">
      <c r="B569" s="16"/>
      <c r="C569" s="16"/>
      <c r="G569" s="16"/>
    </row>
    <row r="570" ht="15.75" customHeight="1">
      <c r="B570" s="16"/>
      <c r="C570" s="16"/>
      <c r="G570" s="16"/>
    </row>
    <row r="571" ht="15.75" customHeight="1">
      <c r="B571" s="16"/>
      <c r="C571" s="16"/>
      <c r="G571" s="16"/>
    </row>
    <row r="572" ht="15.75" customHeight="1">
      <c r="B572" s="16"/>
      <c r="C572" s="16"/>
      <c r="G572" s="16"/>
    </row>
    <row r="573" ht="15.75" customHeight="1">
      <c r="B573" s="16"/>
      <c r="C573" s="16"/>
      <c r="G573" s="16"/>
    </row>
    <row r="574" ht="15.75" customHeight="1">
      <c r="B574" s="16"/>
      <c r="C574" s="16"/>
      <c r="G574" s="16"/>
    </row>
    <row r="575" ht="15.75" customHeight="1">
      <c r="B575" s="16"/>
      <c r="C575" s="16"/>
      <c r="G575" s="16"/>
    </row>
    <row r="576" ht="15.75" customHeight="1">
      <c r="B576" s="16"/>
      <c r="C576" s="16"/>
      <c r="G576" s="16"/>
    </row>
    <row r="577" ht="15.75" customHeight="1">
      <c r="B577" s="16"/>
      <c r="C577" s="16"/>
      <c r="G577" s="16"/>
    </row>
    <row r="578" ht="15.75" customHeight="1">
      <c r="B578" s="16"/>
      <c r="C578" s="16"/>
      <c r="G578" s="16"/>
    </row>
    <row r="579" ht="15.75" customHeight="1">
      <c r="B579" s="16"/>
      <c r="C579" s="16"/>
      <c r="G579" s="16"/>
    </row>
    <row r="580" ht="15.75" customHeight="1">
      <c r="B580" s="16"/>
      <c r="C580" s="16"/>
      <c r="G580" s="16"/>
    </row>
    <row r="581" ht="15.75" customHeight="1">
      <c r="B581" s="16"/>
      <c r="C581" s="16"/>
      <c r="G581" s="16"/>
    </row>
    <row r="582" ht="15.75" customHeight="1">
      <c r="B582" s="16"/>
      <c r="C582" s="16"/>
      <c r="G582" s="16"/>
    </row>
    <row r="583" ht="15.75" customHeight="1">
      <c r="B583" s="16"/>
      <c r="C583" s="16"/>
      <c r="G583" s="16"/>
    </row>
    <row r="584" ht="15.75" customHeight="1">
      <c r="B584" s="16"/>
      <c r="C584" s="16"/>
      <c r="G584" s="16"/>
    </row>
    <row r="585" ht="15.75" customHeight="1">
      <c r="B585" s="16"/>
      <c r="C585" s="16"/>
      <c r="G585" s="16"/>
    </row>
    <row r="586" ht="15.75" customHeight="1">
      <c r="B586" s="16"/>
      <c r="C586" s="16"/>
      <c r="G586" s="16"/>
    </row>
    <row r="587" ht="15.75" customHeight="1">
      <c r="B587" s="16"/>
      <c r="C587" s="16"/>
      <c r="G587" s="16"/>
    </row>
    <row r="588" ht="15.75" customHeight="1">
      <c r="B588" s="16"/>
      <c r="C588" s="16"/>
      <c r="G588" s="16"/>
    </row>
    <row r="589" ht="15.75" customHeight="1">
      <c r="B589" s="16"/>
      <c r="C589" s="16"/>
      <c r="G589" s="16"/>
    </row>
    <row r="590" ht="15.75" customHeight="1">
      <c r="B590" s="16"/>
      <c r="C590" s="16"/>
      <c r="G590" s="16"/>
    </row>
    <row r="591" ht="15.75" customHeight="1">
      <c r="B591" s="16"/>
      <c r="C591" s="16"/>
      <c r="G591" s="16"/>
    </row>
    <row r="592" ht="15.75" customHeight="1">
      <c r="B592" s="16"/>
      <c r="C592" s="16"/>
      <c r="G592" s="16"/>
    </row>
    <row r="593" ht="15.75" customHeight="1">
      <c r="B593" s="16"/>
      <c r="C593" s="16"/>
      <c r="G593" s="16"/>
    </row>
    <row r="594" ht="15.75" customHeight="1">
      <c r="B594" s="16"/>
      <c r="C594" s="16"/>
      <c r="G594" s="16"/>
    </row>
    <row r="595" ht="15.75" customHeight="1">
      <c r="B595" s="16"/>
      <c r="C595" s="16"/>
      <c r="G595" s="16"/>
    </row>
    <row r="596" ht="15.75" customHeight="1">
      <c r="B596" s="16"/>
      <c r="C596" s="16"/>
      <c r="G596" s="16"/>
    </row>
    <row r="597" ht="15.75" customHeight="1">
      <c r="B597" s="16"/>
      <c r="C597" s="16"/>
      <c r="G597" s="16"/>
    </row>
    <row r="598" ht="15.75" customHeight="1">
      <c r="B598" s="16"/>
      <c r="C598" s="16"/>
      <c r="G598" s="16"/>
    </row>
    <row r="599" ht="15.75" customHeight="1">
      <c r="B599" s="16"/>
      <c r="C599" s="16"/>
      <c r="G599" s="16"/>
    </row>
    <row r="600" ht="15.75" customHeight="1">
      <c r="B600" s="16"/>
      <c r="C600" s="16"/>
      <c r="G600" s="16"/>
    </row>
    <row r="601" ht="15.75" customHeight="1">
      <c r="B601" s="16"/>
      <c r="C601" s="16"/>
      <c r="G601" s="16"/>
    </row>
    <row r="602" ht="15.75" customHeight="1">
      <c r="B602" s="16"/>
      <c r="C602" s="16"/>
      <c r="G602" s="16"/>
    </row>
    <row r="603" ht="15.75" customHeight="1">
      <c r="B603" s="16"/>
      <c r="C603" s="16"/>
      <c r="G603" s="16"/>
    </row>
    <row r="604" ht="15.75" customHeight="1">
      <c r="B604" s="16"/>
      <c r="C604" s="16"/>
      <c r="G604" s="16"/>
    </row>
    <row r="605" ht="15.75" customHeight="1">
      <c r="B605" s="16"/>
      <c r="C605" s="16"/>
      <c r="G605" s="16"/>
    </row>
    <row r="606" ht="15.75" customHeight="1">
      <c r="B606" s="16"/>
      <c r="C606" s="16"/>
      <c r="G606" s="16"/>
    </row>
    <row r="607" ht="15.75" customHeight="1">
      <c r="B607" s="16"/>
      <c r="C607" s="16"/>
      <c r="G607" s="16"/>
    </row>
    <row r="608" ht="15.75" customHeight="1">
      <c r="B608" s="16"/>
      <c r="C608" s="16"/>
      <c r="G608" s="16"/>
    </row>
    <row r="609" ht="15.75" customHeight="1">
      <c r="B609" s="16"/>
      <c r="C609" s="16"/>
      <c r="G609" s="16"/>
    </row>
    <row r="610" ht="15.75" customHeight="1">
      <c r="B610" s="16"/>
      <c r="C610" s="16"/>
      <c r="G610" s="16"/>
    </row>
    <row r="611" ht="15.75" customHeight="1">
      <c r="B611" s="16"/>
      <c r="C611" s="16"/>
      <c r="G611" s="16"/>
    </row>
    <row r="612" ht="15.75" customHeight="1">
      <c r="B612" s="16"/>
      <c r="C612" s="16"/>
      <c r="G612" s="16"/>
    </row>
    <row r="613" ht="15.75" customHeight="1">
      <c r="B613" s="16"/>
      <c r="C613" s="16"/>
      <c r="G613" s="16"/>
    </row>
    <row r="614" ht="15.75" customHeight="1">
      <c r="B614" s="16"/>
      <c r="C614" s="16"/>
      <c r="G614" s="16"/>
    </row>
    <row r="615" ht="15.75" customHeight="1">
      <c r="B615" s="16"/>
      <c r="C615" s="16"/>
      <c r="G615" s="16"/>
    </row>
    <row r="616" ht="15.75" customHeight="1">
      <c r="B616" s="16"/>
      <c r="C616" s="16"/>
      <c r="G616" s="16"/>
    </row>
    <row r="617" ht="15.75" customHeight="1">
      <c r="B617" s="16"/>
      <c r="C617" s="16"/>
      <c r="G617" s="16"/>
    </row>
    <row r="618" ht="15.75" customHeight="1">
      <c r="B618" s="16"/>
      <c r="C618" s="16"/>
      <c r="G618" s="16"/>
    </row>
    <row r="619" ht="15.75" customHeight="1">
      <c r="B619" s="16"/>
      <c r="C619" s="16"/>
      <c r="G619" s="16"/>
    </row>
    <row r="620" ht="15.75" customHeight="1">
      <c r="B620" s="16"/>
      <c r="C620" s="16"/>
      <c r="G620" s="16"/>
    </row>
    <row r="621" ht="15.75" customHeight="1">
      <c r="B621" s="16"/>
      <c r="C621" s="16"/>
      <c r="G621" s="16"/>
    </row>
    <row r="622" ht="15.75" customHeight="1">
      <c r="B622" s="16"/>
      <c r="C622" s="16"/>
      <c r="G622" s="16"/>
    </row>
    <row r="623" ht="15.75" customHeight="1">
      <c r="B623" s="16"/>
      <c r="C623" s="16"/>
      <c r="G623" s="16"/>
    </row>
    <row r="624" ht="15.75" customHeight="1">
      <c r="B624" s="16"/>
      <c r="C624" s="16"/>
      <c r="G624" s="16"/>
    </row>
    <row r="625" ht="15.75" customHeight="1">
      <c r="B625" s="16"/>
      <c r="C625" s="16"/>
      <c r="G625" s="16"/>
    </row>
    <row r="626" ht="15.75" customHeight="1">
      <c r="B626" s="16"/>
      <c r="C626" s="16"/>
      <c r="G626" s="16"/>
    </row>
    <row r="627" ht="15.75" customHeight="1">
      <c r="B627" s="16"/>
      <c r="C627" s="16"/>
      <c r="G627" s="16"/>
    </row>
    <row r="628" ht="15.75" customHeight="1">
      <c r="B628" s="16"/>
      <c r="C628" s="16"/>
      <c r="G628" s="16"/>
    </row>
    <row r="629" ht="15.75" customHeight="1">
      <c r="B629" s="16"/>
      <c r="C629" s="16"/>
      <c r="G629" s="16"/>
    </row>
    <row r="630" ht="15.75" customHeight="1">
      <c r="B630" s="16"/>
      <c r="C630" s="16"/>
      <c r="G630" s="16"/>
    </row>
    <row r="631" ht="15.75" customHeight="1">
      <c r="B631" s="16"/>
      <c r="C631" s="16"/>
      <c r="G631" s="16"/>
    </row>
    <row r="632" ht="15.75" customHeight="1">
      <c r="B632" s="16"/>
      <c r="C632" s="16"/>
      <c r="G632" s="16"/>
    </row>
    <row r="633" ht="15.75" customHeight="1">
      <c r="B633" s="16"/>
      <c r="C633" s="16"/>
      <c r="G633" s="16"/>
    </row>
    <row r="634" ht="15.75" customHeight="1">
      <c r="B634" s="16"/>
      <c r="C634" s="16"/>
      <c r="G634" s="16"/>
    </row>
    <row r="635" ht="15.75" customHeight="1">
      <c r="B635" s="16"/>
      <c r="C635" s="16"/>
      <c r="G635" s="16"/>
    </row>
    <row r="636" ht="15.75" customHeight="1">
      <c r="B636" s="16"/>
      <c r="C636" s="16"/>
      <c r="G636" s="16"/>
    </row>
    <row r="637" ht="15.75" customHeight="1">
      <c r="B637" s="16"/>
      <c r="C637" s="16"/>
      <c r="G637" s="16"/>
    </row>
    <row r="638" ht="15.75" customHeight="1">
      <c r="B638" s="16"/>
      <c r="C638" s="16"/>
      <c r="G638" s="16"/>
    </row>
    <row r="639" ht="15.75" customHeight="1">
      <c r="B639" s="16"/>
      <c r="C639" s="16"/>
      <c r="G639" s="16"/>
    </row>
    <row r="640" ht="15.75" customHeight="1">
      <c r="B640" s="16"/>
      <c r="C640" s="16"/>
      <c r="G640" s="16"/>
    </row>
    <row r="641" ht="15.75" customHeight="1">
      <c r="B641" s="16"/>
      <c r="C641" s="16"/>
      <c r="G641" s="16"/>
    </row>
    <row r="642" ht="15.75" customHeight="1">
      <c r="B642" s="16"/>
      <c r="C642" s="16"/>
      <c r="G642" s="16"/>
    </row>
    <row r="643" ht="15.75" customHeight="1">
      <c r="B643" s="16"/>
      <c r="C643" s="16"/>
      <c r="G643" s="16"/>
    </row>
    <row r="644" ht="15.75" customHeight="1">
      <c r="B644" s="16"/>
      <c r="C644" s="16"/>
      <c r="G644" s="16"/>
    </row>
    <row r="645" ht="15.75" customHeight="1">
      <c r="B645" s="16"/>
      <c r="C645" s="16"/>
      <c r="G645" s="16"/>
    </row>
    <row r="646" ht="15.75" customHeight="1">
      <c r="B646" s="16"/>
      <c r="C646" s="16"/>
      <c r="G646" s="16"/>
    </row>
    <row r="647" ht="15.75" customHeight="1">
      <c r="B647" s="16"/>
      <c r="C647" s="16"/>
      <c r="G647" s="16"/>
    </row>
    <row r="648" ht="15.75" customHeight="1">
      <c r="B648" s="16"/>
      <c r="C648" s="16"/>
      <c r="G648" s="16"/>
    </row>
    <row r="649" ht="15.75" customHeight="1">
      <c r="B649" s="16"/>
      <c r="C649" s="16"/>
      <c r="G649" s="16"/>
    </row>
    <row r="650" ht="15.75" customHeight="1">
      <c r="B650" s="16"/>
      <c r="C650" s="16"/>
      <c r="G650" s="16"/>
    </row>
    <row r="651" ht="15.75" customHeight="1">
      <c r="B651" s="16"/>
      <c r="C651" s="16"/>
      <c r="G651" s="16"/>
    </row>
    <row r="652" ht="15.75" customHeight="1">
      <c r="B652" s="16"/>
      <c r="C652" s="16"/>
      <c r="G652" s="16"/>
    </row>
    <row r="653" ht="15.75" customHeight="1">
      <c r="B653" s="16"/>
      <c r="C653" s="16"/>
      <c r="G653" s="16"/>
    </row>
    <row r="654" ht="15.75" customHeight="1">
      <c r="B654" s="16"/>
      <c r="C654" s="16"/>
      <c r="G654" s="16"/>
    </row>
    <row r="655" ht="15.75" customHeight="1">
      <c r="B655" s="16"/>
      <c r="C655" s="16"/>
      <c r="G655" s="16"/>
    </row>
    <row r="656" ht="15.75" customHeight="1">
      <c r="B656" s="16"/>
      <c r="C656" s="16"/>
      <c r="G656" s="16"/>
    </row>
    <row r="657" ht="15.75" customHeight="1">
      <c r="B657" s="16"/>
      <c r="C657" s="16"/>
      <c r="G657" s="16"/>
    </row>
    <row r="658" ht="15.75" customHeight="1">
      <c r="B658" s="16"/>
      <c r="C658" s="16"/>
      <c r="G658" s="16"/>
    </row>
    <row r="659" ht="15.75" customHeight="1">
      <c r="B659" s="16"/>
      <c r="C659" s="16"/>
      <c r="G659" s="16"/>
    </row>
    <row r="660" ht="15.75" customHeight="1">
      <c r="B660" s="16"/>
      <c r="C660" s="16"/>
      <c r="G660" s="16"/>
    </row>
    <row r="661" ht="15.75" customHeight="1">
      <c r="B661" s="16"/>
      <c r="C661" s="16"/>
      <c r="G661" s="16"/>
    </row>
    <row r="662" ht="15.75" customHeight="1">
      <c r="B662" s="16"/>
      <c r="C662" s="16"/>
      <c r="G662" s="16"/>
    </row>
    <row r="663" ht="15.75" customHeight="1">
      <c r="B663" s="16"/>
      <c r="C663" s="16"/>
      <c r="G663" s="16"/>
    </row>
    <row r="664" ht="15.75" customHeight="1">
      <c r="B664" s="16"/>
      <c r="C664" s="16"/>
      <c r="G664" s="16"/>
    </row>
    <row r="665" ht="15.75" customHeight="1">
      <c r="B665" s="16"/>
      <c r="C665" s="16"/>
      <c r="G665" s="16"/>
    </row>
    <row r="666" ht="15.75" customHeight="1">
      <c r="B666" s="16"/>
      <c r="C666" s="16"/>
      <c r="G666" s="16"/>
    </row>
    <row r="667" ht="15.75" customHeight="1">
      <c r="B667" s="16"/>
      <c r="C667" s="16"/>
      <c r="G667" s="16"/>
    </row>
    <row r="668" ht="15.75" customHeight="1">
      <c r="B668" s="16"/>
      <c r="C668" s="16"/>
      <c r="G668" s="16"/>
    </row>
    <row r="669" ht="15.75" customHeight="1">
      <c r="B669" s="16"/>
      <c r="C669" s="16"/>
      <c r="G669" s="16"/>
    </row>
    <row r="670" ht="15.75" customHeight="1">
      <c r="B670" s="16"/>
      <c r="C670" s="16"/>
      <c r="G670" s="16"/>
    </row>
    <row r="671" ht="15.75" customHeight="1">
      <c r="B671" s="16"/>
      <c r="C671" s="16"/>
      <c r="G671" s="16"/>
    </row>
    <row r="672" ht="15.75" customHeight="1">
      <c r="B672" s="16"/>
      <c r="C672" s="16"/>
      <c r="G672" s="16"/>
    </row>
    <row r="673" ht="15.75" customHeight="1">
      <c r="B673" s="16"/>
      <c r="C673" s="16"/>
      <c r="G673" s="16"/>
    </row>
    <row r="674" ht="15.75" customHeight="1">
      <c r="B674" s="16"/>
      <c r="C674" s="16"/>
      <c r="G674" s="16"/>
    </row>
    <row r="675" ht="15.75" customHeight="1">
      <c r="B675" s="16"/>
      <c r="C675" s="16"/>
      <c r="G675" s="16"/>
    </row>
    <row r="676" ht="15.75" customHeight="1">
      <c r="B676" s="16"/>
      <c r="C676" s="16"/>
      <c r="G676" s="16"/>
    </row>
    <row r="677" ht="15.75" customHeight="1">
      <c r="B677" s="16"/>
      <c r="C677" s="16"/>
      <c r="G677" s="16"/>
    </row>
    <row r="678" ht="15.75" customHeight="1">
      <c r="B678" s="16"/>
      <c r="C678" s="16"/>
      <c r="G678" s="16"/>
    </row>
    <row r="679" ht="15.75" customHeight="1">
      <c r="B679" s="16"/>
      <c r="C679" s="16"/>
      <c r="G679" s="16"/>
    </row>
    <row r="680" ht="15.75" customHeight="1">
      <c r="B680" s="16"/>
      <c r="C680" s="16"/>
      <c r="G680" s="16"/>
    </row>
    <row r="681" ht="15.75" customHeight="1">
      <c r="B681" s="16"/>
      <c r="C681" s="16"/>
      <c r="G681" s="16"/>
    </row>
    <row r="682" ht="15.75" customHeight="1">
      <c r="B682" s="16"/>
      <c r="C682" s="16"/>
      <c r="G682" s="16"/>
    </row>
    <row r="683" ht="15.75" customHeight="1">
      <c r="B683" s="16"/>
      <c r="C683" s="16"/>
      <c r="G683" s="16"/>
    </row>
    <row r="684" ht="15.75" customHeight="1">
      <c r="B684" s="16"/>
      <c r="C684" s="16"/>
      <c r="G684" s="16"/>
    </row>
    <row r="685" ht="15.75" customHeight="1">
      <c r="B685" s="16"/>
      <c r="C685" s="16"/>
      <c r="G685" s="16"/>
    </row>
    <row r="686" ht="15.75" customHeight="1">
      <c r="B686" s="16"/>
      <c r="C686" s="16"/>
      <c r="G686" s="16"/>
    </row>
    <row r="687" ht="15.75" customHeight="1">
      <c r="B687" s="16"/>
      <c r="C687" s="16"/>
      <c r="G687" s="16"/>
    </row>
    <row r="688" ht="15.75" customHeight="1">
      <c r="B688" s="16"/>
      <c r="C688" s="16"/>
      <c r="G688" s="16"/>
    </row>
    <row r="689" ht="15.75" customHeight="1">
      <c r="B689" s="16"/>
      <c r="C689" s="16"/>
      <c r="G689" s="16"/>
    </row>
    <row r="690" ht="15.75" customHeight="1">
      <c r="B690" s="16"/>
      <c r="C690" s="16"/>
      <c r="G690" s="16"/>
    </row>
    <row r="691" ht="15.75" customHeight="1">
      <c r="B691" s="16"/>
      <c r="C691" s="16"/>
      <c r="G691" s="16"/>
    </row>
    <row r="692" ht="15.75" customHeight="1">
      <c r="B692" s="16"/>
      <c r="C692" s="16"/>
      <c r="G692" s="16"/>
    </row>
    <row r="693" ht="15.75" customHeight="1">
      <c r="B693" s="16"/>
      <c r="C693" s="16"/>
      <c r="G693" s="16"/>
    </row>
    <row r="694" ht="15.75" customHeight="1">
      <c r="B694" s="16"/>
      <c r="C694" s="16"/>
      <c r="G694" s="16"/>
    </row>
    <row r="695" ht="15.75" customHeight="1">
      <c r="B695" s="16"/>
      <c r="C695" s="16"/>
      <c r="G695" s="16"/>
    </row>
    <row r="696" ht="15.75" customHeight="1">
      <c r="B696" s="16"/>
      <c r="C696" s="16"/>
      <c r="G696" s="16"/>
    </row>
    <row r="697" ht="15.75" customHeight="1">
      <c r="B697" s="16"/>
      <c r="C697" s="16"/>
      <c r="G697" s="16"/>
    </row>
    <row r="698" ht="15.75" customHeight="1">
      <c r="B698" s="16"/>
      <c r="C698" s="16"/>
      <c r="G698" s="16"/>
    </row>
    <row r="699" ht="15.75" customHeight="1">
      <c r="B699" s="16"/>
      <c r="C699" s="16"/>
      <c r="G699" s="16"/>
    </row>
    <row r="700" ht="15.75" customHeight="1">
      <c r="B700" s="16"/>
      <c r="C700" s="16"/>
      <c r="G700" s="16"/>
    </row>
    <row r="701" ht="15.75" customHeight="1">
      <c r="B701" s="16"/>
      <c r="C701" s="16"/>
      <c r="G701" s="16"/>
    </row>
    <row r="702" ht="15.75" customHeight="1">
      <c r="B702" s="16"/>
      <c r="C702" s="16"/>
      <c r="G702" s="16"/>
    </row>
    <row r="703" ht="15.75" customHeight="1">
      <c r="B703" s="16"/>
      <c r="C703" s="16"/>
      <c r="G703" s="16"/>
    </row>
    <row r="704" ht="15.75" customHeight="1">
      <c r="B704" s="16"/>
      <c r="C704" s="16"/>
      <c r="G704" s="16"/>
    </row>
    <row r="705" ht="15.75" customHeight="1">
      <c r="B705" s="16"/>
      <c r="C705" s="16"/>
      <c r="G705" s="16"/>
    </row>
    <row r="706" ht="15.75" customHeight="1">
      <c r="B706" s="16"/>
      <c r="C706" s="16"/>
      <c r="G706" s="16"/>
    </row>
    <row r="707" ht="15.75" customHeight="1">
      <c r="B707" s="16"/>
      <c r="C707" s="16"/>
      <c r="G707" s="16"/>
    </row>
    <row r="708" ht="15.75" customHeight="1">
      <c r="B708" s="16"/>
      <c r="C708" s="16"/>
      <c r="G708" s="16"/>
    </row>
    <row r="709" ht="15.75" customHeight="1">
      <c r="B709" s="16"/>
      <c r="C709" s="16"/>
      <c r="G709" s="16"/>
    </row>
    <row r="710" ht="15.75" customHeight="1">
      <c r="B710" s="16"/>
      <c r="C710" s="16"/>
      <c r="G710" s="16"/>
    </row>
    <row r="711" ht="15.75" customHeight="1">
      <c r="B711" s="16"/>
      <c r="C711" s="16"/>
      <c r="G711" s="16"/>
    </row>
    <row r="712" ht="15.75" customHeight="1">
      <c r="B712" s="16"/>
      <c r="C712" s="16"/>
      <c r="G712" s="16"/>
    </row>
    <row r="713" ht="15.75" customHeight="1">
      <c r="B713" s="16"/>
      <c r="C713" s="16"/>
      <c r="G713" s="16"/>
    </row>
    <row r="714" ht="15.75" customHeight="1">
      <c r="B714" s="16"/>
      <c r="C714" s="16"/>
      <c r="G714" s="16"/>
    </row>
    <row r="715" ht="15.75" customHeight="1">
      <c r="B715" s="16"/>
      <c r="C715" s="16"/>
      <c r="G715" s="16"/>
    </row>
    <row r="716" ht="15.75" customHeight="1">
      <c r="B716" s="16"/>
      <c r="C716" s="16"/>
      <c r="G716" s="16"/>
    </row>
    <row r="717" ht="15.75" customHeight="1">
      <c r="B717" s="16"/>
      <c r="C717" s="16"/>
      <c r="G717" s="16"/>
    </row>
    <row r="718" ht="15.75" customHeight="1">
      <c r="B718" s="16"/>
      <c r="C718" s="16"/>
      <c r="G718" s="16"/>
    </row>
    <row r="719" ht="15.75" customHeight="1">
      <c r="B719" s="16"/>
      <c r="C719" s="16"/>
      <c r="G719" s="16"/>
    </row>
    <row r="720" ht="15.75" customHeight="1">
      <c r="B720" s="16"/>
      <c r="C720" s="16"/>
      <c r="G720" s="16"/>
    </row>
    <row r="721" ht="15.75" customHeight="1">
      <c r="B721" s="16"/>
      <c r="C721" s="16"/>
      <c r="G721" s="16"/>
    </row>
    <row r="722" ht="15.75" customHeight="1">
      <c r="B722" s="16"/>
      <c r="C722" s="16"/>
      <c r="G722" s="16"/>
    </row>
    <row r="723" ht="15.75" customHeight="1">
      <c r="B723" s="16"/>
      <c r="C723" s="16"/>
      <c r="G723" s="16"/>
    </row>
    <row r="724" ht="15.75" customHeight="1">
      <c r="B724" s="16"/>
      <c r="C724" s="16"/>
      <c r="G724" s="16"/>
    </row>
    <row r="725" ht="15.75" customHeight="1">
      <c r="B725" s="16"/>
      <c r="C725" s="16"/>
      <c r="G725" s="16"/>
    </row>
    <row r="726" ht="15.75" customHeight="1">
      <c r="B726" s="16"/>
      <c r="C726" s="16"/>
      <c r="G726" s="16"/>
    </row>
    <row r="727" ht="15.75" customHeight="1">
      <c r="B727" s="16"/>
      <c r="C727" s="16"/>
      <c r="G727" s="16"/>
    </row>
    <row r="728" ht="15.75" customHeight="1">
      <c r="B728" s="16"/>
      <c r="C728" s="16"/>
      <c r="G728" s="16"/>
    </row>
    <row r="729" ht="15.75" customHeight="1">
      <c r="B729" s="16"/>
      <c r="C729" s="16"/>
      <c r="G729" s="16"/>
    </row>
    <row r="730" ht="15.75" customHeight="1">
      <c r="B730" s="16"/>
      <c r="C730" s="16"/>
      <c r="G730" s="16"/>
    </row>
    <row r="731" ht="15.75" customHeight="1">
      <c r="B731" s="16"/>
      <c r="C731" s="16"/>
      <c r="G731" s="16"/>
    </row>
    <row r="732" ht="15.75" customHeight="1">
      <c r="B732" s="16"/>
      <c r="C732" s="16"/>
      <c r="G732" s="16"/>
    </row>
    <row r="733" ht="15.75" customHeight="1">
      <c r="B733" s="16"/>
      <c r="C733" s="16"/>
      <c r="G733" s="16"/>
    </row>
    <row r="734" ht="15.75" customHeight="1">
      <c r="B734" s="16"/>
      <c r="C734" s="16"/>
      <c r="G734" s="16"/>
    </row>
    <row r="735" ht="15.75" customHeight="1">
      <c r="B735" s="16"/>
      <c r="C735" s="16"/>
      <c r="G735" s="16"/>
    </row>
    <row r="736" ht="15.75" customHeight="1">
      <c r="B736" s="16"/>
      <c r="C736" s="16"/>
      <c r="G736" s="16"/>
    </row>
    <row r="737" ht="15.75" customHeight="1">
      <c r="B737" s="16"/>
      <c r="C737" s="16"/>
      <c r="G737" s="16"/>
    </row>
    <row r="738" ht="15.75" customHeight="1">
      <c r="B738" s="16"/>
      <c r="C738" s="16"/>
      <c r="G738" s="16"/>
    </row>
    <row r="739" ht="15.75" customHeight="1">
      <c r="B739" s="16"/>
      <c r="C739" s="16"/>
      <c r="G739" s="16"/>
    </row>
    <row r="740" ht="15.75" customHeight="1">
      <c r="B740" s="16"/>
      <c r="C740" s="16"/>
      <c r="G740" s="16"/>
    </row>
    <row r="741" ht="15.75" customHeight="1">
      <c r="B741" s="16"/>
      <c r="C741" s="16"/>
      <c r="G741" s="16"/>
    </row>
    <row r="742" ht="15.75" customHeight="1">
      <c r="B742" s="16"/>
      <c r="C742" s="16"/>
      <c r="G742" s="16"/>
    </row>
    <row r="743" ht="15.75" customHeight="1">
      <c r="B743" s="16"/>
      <c r="C743" s="16"/>
      <c r="G743" s="16"/>
    </row>
    <row r="744" ht="15.75" customHeight="1">
      <c r="B744" s="16"/>
      <c r="C744" s="16"/>
      <c r="G744" s="16"/>
    </row>
    <row r="745" ht="15.75" customHeight="1">
      <c r="B745" s="16"/>
      <c r="C745" s="16"/>
      <c r="G745" s="16"/>
    </row>
    <row r="746" ht="15.75" customHeight="1">
      <c r="B746" s="16"/>
      <c r="C746" s="16"/>
      <c r="G746" s="16"/>
    </row>
    <row r="747" ht="15.75" customHeight="1">
      <c r="B747" s="16"/>
      <c r="C747" s="16"/>
      <c r="G747" s="16"/>
    </row>
    <row r="748" ht="15.75" customHeight="1">
      <c r="B748" s="16"/>
      <c r="C748" s="16"/>
      <c r="G748" s="16"/>
    </row>
    <row r="749" ht="15.75" customHeight="1">
      <c r="B749" s="16"/>
      <c r="C749" s="16"/>
      <c r="G749" s="16"/>
    </row>
    <row r="750" ht="15.75" customHeight="1">
      <c r="B750" s="16"/>
      <c r="C750" s="16"/>
      <c r="G750" s="16"/>
    </row>
    <row r="751" ht="15.75" customHeight="1">
      <c r="B751" s="16"/>
      <c r="C751" s="16"/>
      <c r="G751" s="16"/>
    </row>
    <row r="752" ht="15.75" customHeight="1">
      <c r="B752" s="16"/>
      <c r="C752" s="16"/>
      <c r="G752" s="16"/>
    </row>
    <row r="753" ht="15.75" customHeight="1">
      <c r="B753" s="16"/>
      <c r="C753" s="16"/>
      <c r="G753" s="16"/>
    </row>
    <row r="754" ht="15.75" customHeight="1">
      <c r="B754" s="16"/>
      <c r="C754" s="16"/>
      <c r="G754" s="16"/>
    </row>
    <row r="755" ht="15.75" customHeight="1">
      <c r="B755" s="16"/>
      <c r="C755" s="16"/>
      <c r="G755" s="16"/>
    </row>
    <row r="756" ht="15.75" customHeight="1">
      <c r="B756" s="16"/>
      <c r="C756" s="16"/>
      <c r="G756" s="16"/>
    </row>
    <row r="757" ht="15.75" customHeight="1">
      <c r="B757" s="16"/>
      <c r="C757" s="16"/>
      <c r="G757" s="16"/>
    </row>
    <row r="758" ht="15.75" customHeight="1">
      <c r="B758" s="16"/>
      <c r="C758" s="16"/>
      <c r="G758" s="16"/>
    </row>
    <row r="759" ht="15.75" customHeight="1">
      <c r="B759" s="16"/>
      <c r="C759" s="16"/>
      <c r="G759" s="16"/>
    </row>
    <row r="760" ht="15.75" customHeight="1">
      <c r="B760" s="16"/>
      <c r="C760" s="16"/>
      <c r="G760" s="16"/>
    </row>
    <row r="761" ht="15.75" customHeight="1">
      <c r="B761" s="16"/>
      <c r="C761" s="16"/>
      <c r="G761" s="16"/>
    </row>
    <row r="762" ht="15.75" customHeight="1">
      <c r="B762" s="16"/>
      <c r="C762" s="16"/>
      <c r="G762" s="16"/>
    </row>
    <row r="763" ht="15.75" customHeight="1">
      <c r="B763" s="16"/>
      <c r="C763" s="16"/>
      <c r="G763" s="16"/>
    </row>
    <row r="764" ht="15.75" customHeight="1">
      <c r="B764" s="16"/>
      <c r="C764" s="16"/>
      <c r="G764" s="16"/>
    </row>
    <row r="765" ht="15.75" customHeight="1">
      <c r="B765" s="16"/>
      <c r="C765" s="16"/>
      <c r="G765" s="16"/>
    </row>
    <row r="766" ht="15.75" customHeight="1">
      <c r="B766" s="16"/>
      <c r="C766" s="16"/>
      <c r="G766" s="16"/>
    </row>
    <row r="767" ht="15.75" customHeight="1">
      <c r="B767" s="16"/>
      <c r="C767" s="16"/>
      <c r="G767" s="16"/>
    </row>
    <row r="768" ht="15.75" customHeight="1">
      <c r="B768" s="16"/>
      <c r="C768" s="16"/>
      <c r="G768" s="16"/>
    </row>
    <row r="769" ht="15.75" customHeight="1">
      <c r="B769" s="16"/>
      <c r="C769" s="16"/>
      <c r="G769" s="16"/>
    </row>
    <row r="770" ht="15.75" customHeight="1">
      <c r="B770" s="16"/>
      <c r="C770" s="16"/>
      <c r="G770" s="16"/>
    </row>
    <row r="771" ht="15.75" customHeight="1">
      <c r="B771" s="16"/>
      <c r="C771" s="16"/>
      <c r="G771" s="16"/>
    </row>
    <row r="772" ht="15.75" customHeight="1">
      <c r="B772" s="16"/>
      <c r="C772" s="16"/>
      <c r="G772" s="16"/>
    </row>
    <row r="773" ht="15.75" customHeight="1">
      <c r="B773" s="16"/>
      <c r="C773" s="16"/>
      <c r="G773" s="16"/>
    </row>
    <row r="774" ht="15.75" customHeight="1">
      <c r="B774" s="16"/>
      <c r="C774" s="16"/>
      <c r="G774" s="16"/>
    </row>
    <row r="775" ht="15.75" customHeight="1">
      <c r="B775" s="16"/>
      <c r="C775" s="16"/>
      <c r="G775" s="16"/>
    </row>
    <row r="776" ht="15.75" customHeight="1">
      <c r="B776" s="16"/>
      <c r="C776" s="16"/>
      <c r="G776" s="16"/>
    </row>
    <row r="777" ht="15.75" customHeight="1">
      <c r="B777" s="16"/>
      <c r="C777" s="16"/>
      <c r="G777" s="16"/>
    </row>
    <row r="778" ht="15.75" customHeight="1">
      <c r="B778" s="16"/>
      <c r="C778" s="16"/>
      <c r="G778" s="16"/>
    </row>
    <row r="779" ht="15.75" customHeight="1">
      <c r="B779" s="16"/>
      <c r="C779" s="16"/>
      <c r="G779" s="16"/>
    </row>
    <row r="780" ht="15.75" customHeight="1">
      <c r="B780" s="16"/>
      <c r="C780" s="16"/>
      <c r="G780" s="16"/>
    </row>
    <row r="781" ht="15.75" customHeight="1">
      <c r="B781" s="16"/>
      <c r="C781" s="16"/>
      <c r="G781" s="16"/>
    </row>
    <row r="782" ht="15.75" customHeight="1">
      <c r="B782" s="16"/>
      <c r="C782" s="16"/>
      <c r="G782" s="16"/>
    </row>
    <row r="783" ht="15.75" customHeight="1">
      <c r="B783" s="16"/>
      <c r="C783" s="16"/>
      <c r="G783" s="16"/>
    </row>
    <row r="784" ht="15.75" customHeight="1">
      <c r="B784" s="16"/>
      <c r="C784" s="16"/>
      <c r="G784" s="16"/>
    </row>
    <row r="785" ht="15.75" customHeight="1">
      <c r="B785" s="16"/>
      <c r="C785" s="16"/>
      <c r="G785" s="16"/>
    </row>
    <row r="786" ht="15.75" customHeight="1">
      <c r="B786" s="16"/>
      <c r="C786" s="16"/>
      <c r="G786" s="16"/>
    </row>
    <row r="787" ht="15.75" customHeight="1">
      <c r="B787" s="16"/>
      <c r="C787" s="16"/>
      <c r="G787" s="16"/>
    </row>
    <row r="788" ht="15.75" customHeight="1">
      <c r="B788" s="16"/>
      <c r="C788" s="16"/>
      <c r="G788" s="16"/>
    </row>
    <row r="789" ht="15.75" customHeight="1">
      <c r="B789" s="16"/>
      <c r="C789" s="16"/>
      <c r="G789" s="16"/>
    </row>
    <row r="790" ht="15.75" customHeight="1">
      <c r="B790" s="16"/>
      <c r="C790" s="16"/>
      <c r="G790" s="16"/>
    </row>
    <row r="791" ht="15.75" customHeight="1">
      <c r="B791" s="16"/>
      <c r="C791" s="16"/>
      <c r="G791" s="16"/>
    </row>
    <row r="792" ht="15.75" customHeight="1">
      <c r="B792" s="16"/>
      <c r="C792" s="16"/>
      <c r="G792" s="16"/>
    </row>
    <row r="793" ht="15.75" customHeight="1">
      <c r="B793" s="16"/>
      <c r="C793" s="16"/>
      <c r="G793" s="16"/>
    </row>
    <row r="794" ht="15.75" customHeight="1">
      <c r="B794" s="16"/>
      <c r="C794" s="16"/>
      <c r="G794" s="16"/>
    </row>
    <row r="795" ht="15.75" customHeight="1">
      <c r="B795" s="16"/>
      <c r="C795" s="16"/>
      <c r="G795" s="16"/>
    </row>
    <row r="796" ht="15.75" customHeight="1">
      <c r="B796" s="16"/>
      <c r="C796" s="16"/>
      <c r="G796" s="16"/>
    </row>
    <row r="797" ht="15.75" customHeight="1">
      <c r="B797" s="16"/>
      <c r="C797" s="16"/>
      <c r="G797" s="16"/>
    </row>
    <row r="798" ht="15.75" customHeight="1">
      <c r="B798" s="16"/>
      <c r="C798" s="16"/>
      <c r="G798" s="16"/>
    </row>
    <row r="799" ht="15.75" customHeight="1">
      <c r="B799" s="16"/>
      <c r="C799" s="16"/>
      <c r="G799" s="16"/>
    </row>
    <row r="800" ht="15.75" customHeight="1">
      <c r="B800" s="16"/>
      <c r="C800" s="16"/>
      <c r="G800" s="16"/>
    </row>
    <row r="801" ht="15.75" customHeight="1">
      <c r="B801" s="16"/>
      <c r="C801" s="16"/>
      <c r="G801" s="16"/>
    </row>
    <row r="802" ht="15.75" customHeight="1">
      <c r="B802" s="16"/>
      <c r="C802" s="16"/>
      <c r="G802" s="16"/>
    </row>
    <row r="803" ht="15.75" customHeight="1">
      <c r="B803" s="16"/>
      <c r="C803" s="16"/>
      <c r="G803" s="16"/>
    </row>
    <row r="804" ht="15.75" customHeight="1">
      <c r="B804" s="16"/>
      <c r="C804" s="16"/>
      <c r="G804" s="16"/>
    </row>
    <row r="805" ht="15.75" customHeight="1">
      <c r="B805" s="16"/>
      <c r="C805" s="16"/>
      <c r="G805" s="16"/>
    </row>
    <row r="806" ht="15.75" customHeight="1">
      <c r="B806" s="16"/>
      <c r="C806" s="16"/>
      <c r="G806" s="16"/>
    </row>
    <row r="807" ht="15.75" customHeight="1">
      <c r="B807" s="16"/>
      <c r="C807" s="16"/>
      <c r="G807" s="16"/>
    </row>
    <row r="808" ht="15.75" customHeight="1">
      <c r="B808" s="16"/>
      <c r="C808" s="16"/>
      <c r="G808" s="16"/>
    </row>
    <row r="809" ht="15.75" customHeight="1">
      <c r="B809" s="16"/>
      <c r="C809" s="16"/>
      <c r="G809" s="16"/>
    </row>
    <row r="810" ht="15.75" customHeight="1">
      <c r="B810" s="16"/>
      <c r="C810" s="16"/>
      <c r="G810" s="16"/>
    </row>
    <row r="811" ht="15.75" customHeight="1">
      <c r="B811" s="16"/>
      <c r="C811" s="16"/>
      <c r="G811" s="16"/>
    </row>
    <row r="812" ht="15.75" customHeight="1">
      <c r="B812" s="16"/>
      <c r="C812" s="16"/>
      <c r="G812" s="16"/>
    </row>
    <row r="813" ht="15.75" customHeight="1">
      <c r="B813" s="16"/>
      <c r="C813" s="16"/>
      <c r="G813" s="16"/>
    </row>
    <row r="814" ht="15.75" customHeight="1">
      <c r="B814" s="16"/>
      <c r="C814" s="16"/>
      <c r="G814" s="16"/>
    </row>
    <row r="815" ht="15.75" customHeight="1">
      <c r="B815" s="16"/>
      <c r="C815" s="16"/>
      <c r="G815" s="16"/>
    </row>
    <row r="816" ht="15.75" customHeight="1">
      <c r="B816" s="16"/>
      <c r="C816" s="16"/>
      <c r="G816" s="16"/>
    </row>
    <row r="817" ht="15.75" customHeight="1">
      <c r="B817" s="16"/>
      <c r="C817" s="16"/>
      <c r="G817" s="16"/>
    </row>
    <row r="818" ht="15.75" customHeight="1">
      <c r="B818" s="16"/>
      <c r="C818" s="16"/>
      <c r="G818" s="16"/>
    </row>
    <row r="819" ht="15.75" customHeight="1">
      <c r="B819" s="16"/>
      <c r="C819" s="16"/>
      <c r="G819" s="16"/>
    </row>
    <row r="820" ht="15.75" customHeight="1">
      <c r="B820" s="16"/>
      <c r="C820" s="16"/>
      <c r="G820" s="16"/>
    </row>
    <row r="821" ht="15.75" customHeight="1">
      <c r="B821" s="16"/>
      <c r="C821" s="16"/>
      <c r="G821" s="16"/>
    </row>
    <row r="822" ht="15.75" customHeight="1">
      <c r="B822" s="16"/>
      <c r="C822" s="16"/>
      <c r="G822" s="16"/>
    </row>
    <row r="823" ht="15.75" customHeight="1">
      <c r="B823" s="16"/>
      <c r="C823" s="16"/>
      <c r="G823" s="16"/>
    </row>
    <row r="824" ht="15.75" customHeight="1">
      <c r="B824" s="16"/>
      <c r="C824" s="16"/>
      <c r="G824" s="16"/>
    </row>
    <row r="825" ht="15.75" customHeight="1">
      <c r="B825" s="16"/>
      <c r="C825" s="16"/>
      <c r="G825" s="16"/>
    </row>
    <row r="826" ht="15.75" customHeight="1">
      <c r="B826" s="16"/>
      <c r="C826" s="16"/>
      <c r="G826" s="16"/>
    </row>
    <row r="827" ht="15.75" customHeight="1">
      <c r="B827" s="16"/>
      <c r="C827" s="16"/>
      <c r="G827" s="16"/>
    </row>
    <row r="828" ht="15.75" customHeight="1">
      <c r="B828" s="16"/>
      <c r="C828" s="16"/>
      <c r="G828" s="16"/>
    </row>
    <row r="829" ht="15.75" customHeight="1">
      <c r="B829" s="16"/>
      <c r="C829" s="16"/>
      <c r="G829" s="16"/>
    </row>
    <row r="830" ht="15.75" customHeight="1">
      <c r="B830" s="16"/>
      <c r="C830" s="16"/>
      <c r="G830" s="16"/>
    </row>
    <row r="831" ht="15.75" customHeight="1">
      <c r="B831" s="16"/>
      <c r="C831" s="16"/>
      <c r="G831" s="16"/>
    </row>
    <row r="832" ht="15.75" customHeight="1">
      <c r="B832" s="16"/>
      <c r="C832" s="16"/>
      <c r="G832" s="16"/>
    </row>
    <row r="833" ht="15.75" customHeight="1">
      <c r="B833" s="16"/>
      <c r="C833" s="16"/>
      <c r="G833" s="16"/>
    </row>
    <row r="834" ht="15.75" customHeight="1">
      <c r="B834" s="16"/>
      <c r="C834" s="16"/>
      <c r="G834" s="16"/>
    </row>
    <row r="835" ht="15.75" customHeight="1">
      <c r="B835" s="16"/>
      <c r="C835" s="16"/>
      <c r="G835" s="16"/>
    </row>
    <row r="836" ht="15.75" customHeight="1">
      <c r="B836" s="16"/>
      <c r="C836" s="16"/>
      <c r="G836" s="16"/>
    </row>
    <row r="837" ht="15.75" customHeight="1">
      <c r="B837" s="16"/>
      <c r="C837" s="16"/>
      <c r="G837" s="16"/>
    </row>
    <row r="838" ht="15.75" customHeight="1">
      <c r="B838" s="16"/>
      <c r="C838" s="16"/>
      <c r="G838" s="16"/>
    </row>
    <row r="839" ht="15.75" customHeight="1">
      <c r="B839" s="16"/>
      <c r="C839" s="16"/>
      <c r="G839" s="16"/>
    </row>
    <row r="840" ht="15.75" customHeight="1">
      <c r="B840" s="16"/>
      <c r="C840" s="16"/>
      <c r="G840" s="16"/>
    </row>
    <row r="841" ht="15.75" customHeight="1">
      <c r="B841" s="16"/>
      <c r="C841" s="16"/>
      <c r="G841" s="16"/>
    </row>
    <row r="842" ht="15.75" customHeight="1">
      <c r="B842" s="16"/>
      <c r="C842" s="16"/>
      <c r="G842" s="16"/>
    </row>
    <row r="843" ht="15.75" customHeight="1">
      <c r="B843" s="16"/>
      <c r="C843" s="16"/>
      <c r="G843" s="16"/>
    </row>
    <row r="844" ht="15.75" customHeight="1">
      <c r="B844" s="16"/>
      <c r="C844" s="16"/>
      <c r="G844" s="16"/>
    </row>
    <row r="845" ht="15.75" customHeight="1">
      <c r="B845" s="16"/>
      <c r="C845" s="16"/>
      <c r="G845" s="16"/>
    </row>
    <row r="846" ht="15.75" customHeight="1">
      <c r="B846" s="16"/>
      <c r="C846" s="16"/>
      <c r="G846" s="16"/>
    </row>
    <row r="847" ht="15.75" customHeight="1">
      <c r="B847" s="16"/>
      <c r="C847" s="16"/>
      <c r="G847" s="16"/>
    </row>
    <row r="848" ht="15.75" customHeight="1">
      <c r="B848" s="16"/>
      <c r="C848" s="16"/>
      <c r="G848" s="16"/>
    </row>
    <row r="849" ht="15.75" customHeight="1">
      <c r="B849" s="16"/>
      <c r="C849" s="16"/>
      <c r="G849" s="16"/>
    </row>
    <row r="850" ht="15.75" customHeight="1">
      <c r="B850" s="16"/>
      <c r="C850" s="16"/>
      <c r="G850" s="16"/>
    </row>
    <row r="851" ht="15.75" customHeight="1">
      <c r="B851" s="16"/>
      <c r="C851" s="16"/>
      <c r="G851" s="16"/>
    </row>
    <row r="852" ht="15.75" customHeight="1">
      <c r="B852" s="16"/>
      <c r="C852" s="16"/>
      <c r="G852" s="16"/>
    </row>
    <row r="853" ht="15.75" customHeight="1">
      <c r="B853" s="16"/>
      <c r="C853" s="16"/>
      <c r="G853" s="16"/>
    </row>
    <row r="854" ht="15.75" customHeight="1">
      <c r="B854" s="16"/>
      <c r="C854" s="16"/>
      <c r="G854" s="16"/>
    </row>
    <row r="855" ht="15.75" customHeight="1">
      <c r="B855" s="16"/>
      <c r="C855" s="16"/>
      <c r="G855" s="16"/>
    </row>
    <row r="856" ht="15.75" customHeight="1">
      <c r="B856" s="16"/>
      <c r="C856" s="16"/>
      <c r="G856" s="16"/>
    </row>
    <row r="857" ht="15.75" customHeight="1">
      <c r="B857" s="16"/>
      <c r="C857" s="16"/>
      <c r="G857" s="16"/>
    </row>
    <row r="858" ht="15.75" customHeight="1">
      <c r="B858" s="16"/>
      <c r="C858" s="16"/>
      <c r="G858" s="16"/>
    </row>
    <row r="859" ht="15.75" customHeight="1">
      <c r="B859" s="16"/>
      <c r="C859" s="16"/>
      <c r="G859" s="16"/>
    </row>
    <row r="860" ht="15.75" customHeight="1">
      <c r="B860" s="16"/>
      <c r="C860" s="16"/>
      <c r="G860" s="16"/>
    </row>
    <row r="861" ht="15.75" customHeight="1">
      <c r="B861" s="16"/>
      <c r="C861" s="16"/>
      <c r="G861" s="16"/>
    </row>
    <row r="862" ht="15.75" customHeight="1">
      <c r="B862" s="16"/>
      <c r="C862" s="16"/>
      <c r="G862" s="16"/>
    </row>
    <row r="863" ht="15.75" customHeight="1">
      <c r="B863" s="16"/>
      <c r="C863" s="16"/>
      <c r="G863" s="16"/>
    </row>
    <row r="864" ht="15.75" customHeight="1">
      <c r="B864" s="16"/>
      <c r="C864" s="16"/>
      <c r="G864" s="16"/>
    </row>
    <row r="865" ht="15.75" customHeight="1">
      <c r="B865" s="16"/>
      <c r="C865" s="16"/>
      <c r="G865" s="16"/>
    </row>
    <row r="866" ht="15.75" customHeight="1">
      <c r="B866" s="16"/>
      <c r="C866" s="16"/>
      <c r="G866" s="16"/>
    </row>
    <row r="867" ht="15.75" customHeight="1">
      <c r="B867" s="16"/>
      <c r="C867" s="16"/>
      <c r="G867" s="16"/>
    </row>
    <row r="868" ht="15.75" customHeight="1">
      <c r="B868" s="16"/>
      <c r="C868" s="16"/>
      <c r="G868" s="16"/>
    </row>
    <row r="869" ht="15.75" customHeight="1">
      <c r="B869" s="16"/>
      <c r="C869" s="16"/>
      <c r="G869" s="16"/>
    </row>
    <row r="870" ht="15.75" customHeight="1">
      <c r="B870" s="16"/>
      <c r="C870" s="16"/>
      <c r="G870" s="16"/>
    </row>
    <row r="871" ht="15.75" customHeight="1">
      <c r="B871" s="16"/>
      <c r="C871" s="16"/>
      <c r="G871" s="16"/>
    </row>
    <row r="872" ht="15.75" customHeight="1">
      <c r="B872" s="16"/>
      <c r="C872" s="16"/>
      <c r="G872" s="16"/>
    </row>
    <row r="873" ht="15.75" customHeight="1">
      <c r="B873" s="16"/>
      <c r="C873" s="16"/>
      <c r="G873" s="16"/>
    </row>
    <row r="874" ht="15.75" customHeight="1">
      <c r="B874" s="16"/>
      <c r="C874" s="16"/>
      <c r="G874" s="16"/>
    </row>
    <row r="875" ht="15.75" customHeight="1">
      <c r="B875" s="16"/>
      <c r="C875" s="16"/>
      <c r="G875" s="16"/>
    </row>
    <row r="876" ht="15.75" customHeight="1">
      <c r="B876" s="16"/>
      <c r="C876" s="16"/>
      <c r="G876" s="16"/>
    </row>
    <row r="877" ht="15.75" customHeight="1">
      <c r="B877" s="16"/>
      <c r="C877" s="16"/>
      <c r="G877" s="16"/>
    </row>
    <row r="878" ht="15.75" customHeight="1">
      <c r="B878" s="16"/>
      <c r="C878" s="16"/>
      <c r="G878" s="16"/>
    </row>
    <row r="879" ht="15.75" customHeight="1">
      <c r="B879" s="16"/>
      <c r="C879" s="16"/>
      <c r="G879" s="16"/>
    </row>
    <row r="880" ht="15.75" customHeight="1">
      <c r="B880" s="16"/>
      <c r="C880" s="16"/>
      <c r="G880" s="16"/>
    </row>
    <row r="881" ht="15.75" customHeight="1">
      <c r="B881" s="16"/>
      <c r="C881" s="16"/>
      <c r="G881" s="16"/>
    </row>
    <row r="882" ht="15.75" customHeight="1">
      <c r="B882" s="16"/>
      <c r="C882" s="16"/>
      <c r="G882" s="16"/>
    </row>
    <row r="883" ht="15.75" customHeight="1">
      <c r="B883" s="16"/>
      <c r="C883" s="16"/>
      <c r="G883" s="16"/>
    </row>
    <row r="884" ht="15.75" customHeight="1">
      <c r="B884" s="16"/>
      <c r="C884" s="16"/>
      <c r="G884" s="16"/>
    </row>
    <row r="885" ht="15.75" customHeight="1">
      <c r="B885" s="16"/>
      <c r="C885" s="16"/>
      <c r="G885" s="16"/>
    </row>
    <row r="886" ht="15.75" customHeight="1">
      <c r="B886" s="16"/>
      <c r="C886" s="16"/>
      <c r="G886" s="16"/>
    </row>
    <row r="887" ht="15.75" customHeight="1">
      <c r="B887" s="16"/>
      <c r="C887" s="16"/>
      <c r="G887" s="16"/>
    </row>
    <row r="888" ht="15.75" customHeight="1">
      <c r="B888" s="16"/>
      <c r="C888" s="16"/>
      <c r="G888" s="16"/>
    </row>
    <row r="889" ht="15.75" customHeight="1">
      <c r="B889" s="16"/>
      <c r="C889" s="16"/>
      <c r="G889" s="16"/>
    </row>
    <row r="890" ht="15.75" customHeight="1">
      <c r="B890" s="16"/>
      <c r="C890" s="16"/>
      <c r="G890" s="16"/>
    </row>
    <row r="891" ht="15.75" customHeight="1">
      <c r="B891" s="16"/>
      <c r="C891" s="16"/>
      <c r="G891" s="16"/>
    </row>
    <row r="892" ht="15.75" customHeight="1">
      <c r="B892" s="16"/>
      <c r="C892" s="16"/>
      <c r="G892" s="16"/>
    </row>
    <row r="893" ht="15.75" customHeight="1">
      <c r="B893" s="16"/>
      <c r="C893" s="16"/>
      <c r="G893" s="16"/>
    </row>
    <row r="894" ht="15.75" customHeight="1">
      <c r="B894" s="16"/>
      <c r="C894" s="16"/>
      <c r="G894" s="16"/>
    </row>
    <row r="895" ht="15.75" customHeight="1">
      <c r="B895" s="16"/>
      <c r="C895" s="16"/>
      <c r="G895" s="16"/>
    </row>
    <row r="896" ht="15.75" customHeight="1">
      <c r="B896" s="16"/>
      <c r="C896" s="16"/>
      <c r="G896" s="16"/>
    </row>
    <row r="897" ht="15.75" customHeight="1">
      <c r="B897" s="16"/>
      <c r="C897" s="16"/>
      <c r="G897" s="16"/>
    </row>
    <row r="898" ht="15.75" customHeight="1">
      <c r="B898" s="16"/>
      <c r="C898" s="16"/>
      <c r="G898" s="16"/>
    </row>
    <row r="899" ht="15.75" customHeight="1">
      <c r="B899" s="16"/>
      <c r="C899" s="16"/>
      <c r="G899" s="16"/>
    </row>
    <row r="900" ht="15.75" customHeight="1">
      <c r="B900" s="16"/>
      <c r="C900" s="16"/>
      <c r="G900" s="16"/>
    </row>
    <row r="901" ht="15.75" customHeight="1">
      <c r="B901" s="16"/>
      <c r="C901" s="16"/>
      <c r="G901" s="16"/>
    </row>
    <row r="902" ht="15.75" customHeight="1">
      <c r="B902" s="16"/>
      <c r="C902" s="16"/>
      <c r="G902" s="16"/>
    </row>
    <row r="903" ht="15.75" customHeight="1">
      <c r="B903" s="16"/>
      <c r="C903" s="16"/>
      <c r="G903" s="16"/>
    </row>
    <row r="904" ht="15.75" customHeight="1">
      <c r="B904" s="16"/>
      <c r="C904" s="16"/>
      <c r="G904" s="16"/>
    </row>
    <row r="905" ht="15.75" customHeight="1">
      <c r="B905" s="16"/>
      <c r="C905" s="16"/>
      <c r="G905" s="16"/>
    </row>
    <row r="906" ht="15.75" customHeight="1">
      <c r="B906" s="16"/>
      <c r="C906" s="16"/>
      <c r="G906" s="16"/>
    </row>
    <row r="907" ht="15.75" customHeight="1">
      <c r="B907" s="16"/>
      <c r="C907" s="16"/>
      <c r="G907" s="16"/>
    </row>
    <row r="908" ht="15.75" customHeight="1">
      <c r="B908" s="16"/>
      <c r="C908" s="16"/>
      <c r="G908" s="16"/>
    </row>
    <row r="909" ht="15.75" customHeight="1">
      <c r="B909" s="16"/>
      <c r="C909" s="16"/>
      <c r="G909" s="16"/>
    </row>
    <row r="910" ht="15.75" customHeight="1">
      <c r="B910" s="16"/>
      <c r="C910" s="16"/>
      <c r="G910" s="16"/>
    </row>
    <row r="911" ht="15.75" customHeight="1">
      <c r="B911" s="16"/>
      <c r="C911" s="16"/>
      <c r="G911" s="16"/>
    </row>
    <row r="912" ht="15.75" customHeight="1">
      <c r="B912" s="16"/>
      <c r="C912" s="16"/>
      <c r="G912" s="16"/>
    </row>
    <row r="913" ht="15.75" customHeight="1">
      <c r="B913" s="16"/>
      <c r="C913" s="16"/>
      <c r="G913" s="16"/>
    </row>
    <row r="914" ht="15.75" customHeight="1">
      <c r="B914" s="16"/>
      <c r="C914" s="16"/>
      <c r="G914" s="16"/>
    </row>
    <row r="915" ht="15.75" customHeight="1">
      <c r="B915" s="16"/>
      <c r="C915" s="16"/>
      <c r="G915" s="16"/>
    </row>
    <row r="916" ht="15.75" customHeight="1">
      <c r="B916" s="16"/>
      <c r="C916" s="16"/>
      <c r="G916" s="16"/>
    </row>
    <row r="917" ht="15.75" customHeight="1">
      <c r="B917" s="16"/>
      <c r="C917" s="16"/>
      <c r="G917" s="16"/>
    </row>
    <row r="918" ht="15.75" customHeight="1">
      <c r="B918" s="16"/>
      <c r="C918" s="16"/>
      <c r="G918" s="16"/>
    </row>
    <row r="919" ht="15.75" customHeight="1">
      <c r="B919" s="16"/>
      <c r="C919" s="16"/>
      <c r="G919" s="16"/>
    </row>
    <row r="920" ht="15.75" customHeight="1">
      <c r="B920" s="16"/>
      <c r="C920" s="16"/>
      <c r="G920" s="16"/>
    </row>
    <row r="921" ht="15.75" customHeight="1">
      <c r="B921" s="16"/>
      <c r="C921" s="16"/>
      <c r="G921" s="16"/>
    </row>
    <row r="922" ht="15.75" customHeight="1">
      <c r="B922" s="16"/>
      <c r="C922" s="16"/>
      <c r="G922" s="16"/>
    </row>
    <row r="923" ht="15.75" customHeight="1">
      <c r="B923" s="16"/>
      <c r="C923" s="16"/>
      <c r="G923" s="16"/>
    </row>
    <row r="924" ht="15.75" customHeight="1">
      <c r="B924" s="16"/>
      <c r="C924" s="16"/>
      <c r="G924" s="16"/>
    </row>
    <row r="925" ht="15.75" customHeight="1">
      <c r="B925" s="16"/>
      <c r="C925" s="16"/>
      <c r="G925" s="16"/>
    </row>
    <row r="926" ht="15.75" customHeight="1">
      <c r="B926" s="16"/>
      <c r="C926" s="16"/>
      <c r="G926" s="16"/>
    </row>
    <row r="927" ht="15.75" customHeight="1">
      <c r="B927" s="16"/>
      <c r="C927" s="16"/>
      <c r="G927" s="16"/>
    </row>
    <row r="928" ht="15.75" customHeight="1">
      <c r="B928" s="16"/>
      <c r="C928" s="16"/>
      <c r="G928" s="16"/>
    </row>
    <row r="929" ht="15.75" customHeight="1">
      <c r="B929" s="16"/>
      <c r="C929" s="16"/>
      <c r="G929" s="16"/>
    </row>
    <row r="930" ht="15.75" customHeight="1">
      <c r="B930" s="16"/>
      <c r="C930" s="16"/>
      <c r="G930" s="16"/>
    </row>
    <row r="931" ht="15.75" customHeight="1">
      <c r="B931" s="16"/>
      <c r="C931" s="16"/>
      <c r="G931" s="16"/>
    </row>
    <row r="932" ht="15.75" customHeight="1">
      <c r="B932" s="16"/>
      <c r="C932" s="16"/>
      <c r="G932" s="16"/>
    </row>
    <row r="933" ht="15.75" customHeight="1">
      <c r="B933" s="16"/>
      <c r="C933" s="16"/>
      <c r="G933" s="16"/>
    </row>
    <row r="934" ht="15.75" customHeight="1">
      <c r="B934" s="16"/>
      <c r="C934" s="16"/>
      <c r="G934" s="16"/>
    </row>
    <row r="935" ht="15.75" customHeight="1">
      <c r="B935" s="16"/>
      <c r="C935" s="16"/>
      <c r="G935" s="16"/>
    </row>
    <row r="936" ht="15.75" customHeight="1">
      <c r="B936" s="16"/>
      <c r="C936" s="16"/>
      <c r="G936" s="16"/>
    </row>
    <row r="937" ht="15.75" customHeight="1">
      <c r="B937" s="16"/>
      <c r="C937" s="16"/>
      <c r="G937" s="16"/>
    </row>
    <row r="938" ht="15.75" customHeight="1">
      <c r="B938" s="16"/>
      <c r="C938" s="16"/>
      <c r="G938" s="16"/>
    </row>
    <row r="939" ht="15.75" customHeight="1">
      <c r="B939" s="16"/>
      <c r="C939" s="16"/>
      <c r="G939" s="16"/>
    </row>
    <row r="940" ht="15.75" customHeight="1">
      <c r="B940" s="16"/>
      <c r="C940" s="16"/>
      <c r="G940" s="16"/>
    </row>
    <row r="941" ht="15.75" customHeight="1">
      <c r="B941" s="16"/>
      <c r="C941" s="16"/>
      <c r="G941" s="16"/>
    </row>
    <row r="942" ht="15.75" customHeight="1">
      <c r="B942" s="16"/>
      <c r="C942" s="16"/>
      <c r="G942" s="16"/>
    </row>
    <row r="943" ht="15.75" customHeight="1">
      <c r="B943" s="16"/>
      <c r="C943" s="16"/>
      <c r="G943" s="16"/>
    </row>
    <row r="944" ht="15.75" customHeight="1">
      <c r="B944" s="16"/>
      <c r="C944" s="16"/>
      <c r="G944" s="16"/>
    </row>
    <row r="945" ht="15.75" customHeight="1">
      <c r="B945" s="16"/>
      <c r="C945" s="16"/>
      <c r="G945" s="16"/>
    </row>
    <row r="946" ht="15.75" customHeight="1">
      <c r="B946" s="16"/>
      <c r="C946" s="16"/>
      <c r="G946" s="16"/>
    </row>
    <row r="947" ht="15.75" customHeight="1">
      <c r="B947" s="16"/>
      <c r="C947" s="16"/>
      <c r="G947" s="16"/>
    </row>
    <row r="948" ht="15.75" customHeight="1">
      <c r="B948" s="16"/>
      <c r="C948" s="16"/>
      <c r="G948" s="16"/>
    </row>
    <row r="949" ht="15.75" customHeight="1">
      <c r="B949" s="16"/>
      <c r="C949" s="16"/>
      <c r="G949" s="16"/>
    </row>
    <row r="950" ht="15.75" customHeight="1">
      <c r="B950" s="16"/>
      <c r="C950" s="16"/>
      <c r="G950" s="16"/>
    </row>
    <row r="951" ht="15.75" customHeight="1">
      <c r="B951" s="16"/>
      <c r="C951" s="16"/>
      <c r="G951" s="16"/>
    </row>
    <row r="952" ht="15.75" customHeight="1">
      <c r="B952" s="16"/>
      <c r="C952" s="16"/>
      <c r="G952" s="16"/>
    </row>
    <row r="953" ht="15.75" customHeight="1">
      <c r="B953" s="16"/>
      <c r="C953" s="16"/>
      <c r="G953" s="16"/>
    </row>
    <row r="954" ht="15.75" customHeight="1">
      <c r="B954" s="16"/>
      <c r="C954" s="16"/>
      <c r="G954" s="16"/>
    </row>
    <row r="955" ht="15.75" customHeight="1">
      <c r="B955" s="16"/>
      <c r="C955" s="16"/>
      <c r="G955" s="16"/>
    </row>
    <row r="956" ht="15.75" customHeight="1">
      <c r="B956" s="16"/>
      <c r="C956" s="16"/>
      <c r="G956" s="16"/>
    </row>
    <row r="957" ht="15.75" customHeight="1">
      <c r="B957" s="16"/>
      <c r="C957" s="16"/>
      <c r="G957" s="16"/>
    </row>
    <row r="958" ht="15.75" customHeight="1">
      <c r="B958" s="16"/>
      <c r="C958" s="16"/>
      <c r="G958" s="16"/>
    </row>
    <row r="959" ht="15.75" customHeight="1">
      <c r="B959" s="16"/>
      <c r="C959" s="16"/>
      <c r="G959" s="16"/>
    </row>
    <row r="960" ht="15.75" customHeight="1">
      <c r="B960" s="16"/>
      <c r="C960" s="16"/>
      <c r="G960" s="16"/>
    </row>
    <row r="961" ht="15.75" customHeight="1">
      <c r="B961" s="16"/>
      <c r="C961" s="16"/>
      <c r="G961" s="16"/>
    </row>
    <row r="962" ht="15.75" customHeight="1">
      <c r="B962" s="16"/>
      <c r="C962" s="16"/>
      <c r="G962" s="16"/>
    </row>
    <row r="963" ht="15.75" customHeight="1">
      <c r="B963" s="16"/>
      <c r="C963" s="16"/>
      <c r="G963" s="16"/>
    </row>
    <row r="964" ht="15.75" customHeight="1">
      <c r="B964" s="16"/>
      <c r="C964" s="16"/>
      <c r="G964" s="16"/>
    </row>
    <row r="965" ht="15.75" customHeight="1">
      <c r="B965" s="16"/>
      <c r="C965" s="16"/>
      <c r="G965" s="16"/>
    </row>
    <row r="966" ht="15.75" customHeight="1">
      <c r="B966" s="16"/>
      <c r="C966" s="16"/>
      <c r="G966" s="16"/>
    </row>
    <row r="967" ht="15.75" customHeight="1">
      <c r="B967" s="16"/>
      <c r="C967" s="16"/>
      <c r="G967" s="16"/>
    </row>
    <row r="968" ht="15.75" customHeight="1">
      <c r="B968" s="16"/>
      <c r="C968" s="16"/>
      <c r="G968" s="16"/>
    </row>
    <row r="969" ht="15.75" customHeight="1">
      <c r="B969" s="16"/>
      <c r="C969" s="16"/>
      <c r="G969" s="16"/>
    </row>
    <row r="970" ht="15.75" customHeight="1">
      <c r="B970" s="16"/>
      <c r="C970" s="16"/>
      <c r="G970" s="16"/>
    </row>
    <row r="971" ht="15.75" customHeight="1">
      <c r="B971" s="16"/>
      <c r="C971" s="16"/>
      <c r="G971" s="16"/>
    </row>
    <row r="972" ht="15.75" customHeight="1">
      <c r="B972" s="16"/>
      <c r="C972" s="16"/>
      <c r="G972" s="16"/>
    </row>
    <row r="973" ht="15.75" customHeight="1">
      <c r="B973" s="16"/>
      <c r="C973" s="16"/>
      <c r="G973" s="16"/>
    </row>
    <row r="974" ht="15.75" customHeight="1">
      <c r="B974" s="16"/>
      <c r="C974" s="16"/>
      <c r="G974" s="16"/>
    </row>
    <row r="975" ht="15.75" customHeight="1">
      <c r="B975" s="16"/>
      <c r="C975" s="16"/>
      <c r="G975" s="16"/>
    </row>
    <row r="976" ht="15.75" customHeight="1">
      <c r="B976" s="16"/>
      <c r="C976" s="16"/>
      <c r="G976" s="16"/>
    </row>
    <row r="977" ht="15.75" customHeight="1">
      <c r="B977" s="16"/>
      <c r="C977" s="16"/>
      <c r="G977" s="16"/>
    </row>
    <row r="978" ht="15.75" customHeight="1">
      <c r="B978" s="16"/>
      <c r="C978" s="16"/>
      <c r="G978" s="16"/>
    </row>
    <row r="979" ht="15.75" customHeight="1">
      <c r="B979" s="16"/>
      <c r="C979" s="16"/>
      <c r="G979" s="16"/>
    </row>
    <row r="980" ht="15.75" customHeight="1">
      <c r="B980" s="16"/>
      <c r="C980" s="16"/>
      <c r="G980" s="16"/>
    </row>
    <row r="981" ht="15.75" customHeight="1">
      <c r="B981" s="16"/>
      <c r="C981" s="16"/>
      <c r="G981" s="16"/>
    </row>
    <row r="982" ht="15.75" customHeight="1">
      <c r="B982" s="16"/>
      <c r="C982" s="16"/>
      <c r="G982" s="16"/>
    </row>
    <row r="983" ht="15.75" customHeight="1">
      <c r="B983" s="16"/>
      <c r="C983" s="16"/>
      <c r="G983" s="16"/>
    </row>
    <row r="984" ht="15.75" customHeight="1">
      <c r="B984" s="16"/>
      <c r="C984" s="16"/>
      <c r="G984" s="16"/>
    </row>
    <row r="985" ht="15.75" customHeight="1">
      <c r="B985" s="16"/>
      <c r="C985" s="16"/>
      <c r="G985" s="16"/>
    </row>
    <row r="986" ht="15.75" customHeight="1">
      <c r="B986" s="16"/>
      <c r="C986" s="16"/>
      <c r="G986" s="16"/>
    </row>
    <row r="987" ht="15.75" customHeight="1">
      <c r="B987" s="16"/>
      <c r="C987" s="16"/>
      <c r="G987" s="16"/>
    </row>
    <row r="988" ht="15.75" customHeight="1">
      <c r="B988" s="16"/>
      <c r="C988" s="16"/>
      <c r="G988" s="16"/>
    </row>
    <row r="989" ht="15.75" customHeight="1">
      <c r="B989" s="16"/>
      <c r="C989" s="16"/>
      <c r="G989" s="16"/>
    </row>
    <row r="990" ht="15.75" customHeight="1">
      <c r="B990" s="16"/>
      <c r="C990" s="16"/>
      <c r="G990" s="16"/>
    </row>
    <row r="991" ht="15.75" customHeight="1">
      <c r="B991" s="16"/>
      <c r="C991" s="16"/>
      <c r="G991" s="16"/>
    </row>
    <row r="992" ht="15.75" customHeight="1">
      <c r="B992" s="16"/>
      <c r="C992" s="16"/>
      <c r="G992" s="16"/>
    </row>
    <row r="993" ht="15.75" customHeight="1">
      <c r="B993" s="16"/>
      <c r="C993" s="16"/>
      <c r="G993" s="16"/>
    </row>
    <row r="994" ht="15.75" customHeight="1">
      <c r="B994" s="16"/>
      <c r="C994" s="16"/>
      <c r="G994" s="16"/>
    </row>
    <row r="995" ht="15.75" customHeight="1">
      <c r="B995" s="16"/>
      <c r="C995" s="16"/>
      <c r="G995" s="16"/>
    </row>
    <row r="996" ht="15.75" customHeight="1">
      <c r="B996" s="16"/>
      <c r="C996" s="16"/>
      <c r="G996" s="16"/>
    </row>
    <row r="997" ht="15.75" customHeight="1">
      <c r="B997" s="16"/>
      <c r="C997" s="16"/>
      <c r="G997" s="16"/>
    </row>
    <row r="998" ht="15.75" customHeight="1">
      <c r="B998" s="16"/>
      <c r="C998" s="16"/>
      <c r="G998" s="16"/>
    </row>
    <row r="999" ht="15.75" customHeight="1">
      <c r="B999" s="16"/>
      <c r="C999" s="16"/>
      <c r="G999" s="16"/>
    </row>
    <row r="1000" ht="15.75" customHeight="1">
      <c r="B1000" s="16"/>
      <c r="C1000" s="16"/>
      <c r="G1000" s="16"/>
    </row>
  </sheetData>
  <mergeCells count="2">
    <mergeCell ref="B2:G2"/>
    <mergeCell ref="I2:J2"/>
  </mergeCells>
  <dataValidations>
    <dataValidation type="list" allowBlank="1" showErrorMessage="1" sqref="F4">
      <formula1>Hoja1!$B$4:$B$15</formula1>
    </dataValidation>
  </dataValidations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3">
      <c r="B3" s="100" t="s">
        <v>47</v>
      </c>
      <c r="C3" s="100" t="s">
        <v>48</v>
      </c>
      <c r="D3" s="100" t="s">
        <v>49</v>
      </c>
    </row>
    <row r="4">
      <c r="B4" s="100" t="s">
        <v>11</v>
      </c>
      <c r="C4" s="100">
        <v>11.0</v>
      </c>
      <c r="D4" s="100">
        <v>12.0</v>
      </c>
    </row>
    <row r="5">
      <c r="B5" s="100" t="s">
        <v>23</v>
      </c>
      <c r="C5" s="100">
        <v>10.0</v>
      </c>
      <c r="D5" s="100">
        <v>11.0</v>
      </c>
    </row>
    <row r="6">
      <c r="B6" s="100" t="s">
        <v>24</v>
      </c>
      <c r="C6" s="100">
        <v>9.0</v>
      </c>
      <c r="D6" s="100">
        <v>10.0</v>
      </c>
    </row>
    <row r="7">
      <c r="B7" s="100" t="s">
        <v>25</v>
      </c>
      <c r="C7" s="100">
        <v>8.0</v>
      </c>
      <c r="D7" s="100">
        <v>9.0</v>
      </c>
    </row>
    <row r="8">
      <c r="B8" s="100" t="s">
        <v>26</v>
      </c>
      <c r="C8" s="100">
        <v>7.0</v>
      </c>
      <c r="D8" s="100">
        <v>8.0</v>
      </c>
    </row>
    <row r="9">
      <c r="B9" s="100" t="s">
        <v>27</v>
      </c>
      <c r="C9" s="100">
        <v>6.0</v>
      </c>
      <c r="D9" s="100">
        <v>7.0</v>
      </c>
    </row>
    <row r="10">
      <c r="B10" s="100" t="s">
        <v>28</v>
      </c>
      <c r="C10" s="100">
        <v>5.0</v>
      </c>
      <c r="D10" s="100">
        <v>6.0</v>
      </c>
    </row>
    <row r="11">
      <c r="B11" s="100" t="s">
        <v>29</v>
      </c>
      <c r="C11" s="100">
        <v>4.0</v>
      </c>
      <c r="D11" s="100">
        <v>5.0</v>
      </c>
    </row>
    <row r="12">
      <c r="B12" s="100" t="s">
        <v>43</v>
      </c>
      <c r="C12" s="100">
        <v>3.0</v>
      </c>
      <c r="D12" s="100">
        <v>4.0</v>
      </c>
    </row>
    <row r="13">
      <c r="B13" s="100" t="s">
        <v>31</v>
      </c>
      <c r="C13" s="100">
        <v>2.0</v>
      </c>
      <c r="D13" s="100">
        <v>3.0</v>
      </c>
    </row>
    <row r="14">
      <c r="B14" s="100" t="s">
        <v>32</v>
      </c>
      <c r="C14" s="100">
        <v>1.0</v>
      </c>
      <c r="D14" s="100">
        <v>2.0</v>
      </c>
    </row>
    <row r="15">
      <c r="B15" s="100" t="s">
        <v>50</v>
      </c>
      <c r="C15" s="100">
        <v>0.0</v>
      </c>
      <c r="D15" s="100">
        <v>1.0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2014-11-19T12:59:51Z</dcterms:created>
  <dc:creator>Miguel Torres</dc:creator>
</cp:coreProperties>
</file>